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4"/>
  </bookViews>
  <sheets>
    <sheet name="1" sheetId="1" r:id="rId1"/>
    <sheet name="2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<sst xmlns="http://schemas.openxmlformats.org/spreadsheetml/2006/main" count="1381" uniqueCount="330">
  <si>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</si>
  <si>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</si>
  <si>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</si>
  <si>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</si>
  <si>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</si>
  <si>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</si>
  <si>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</si>
  <si>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</si>
  <si>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</si>
  <si>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</si>
  <si>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</si>
  <si>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</si>
  <si>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</si>
  <si>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</si>
  <si>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</si>
  <si>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</si>
  <si>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</si>
  <si>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</si>
  <si>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</si>
  <si>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</si>
  <si>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</si>
  <si>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</si>
  <si>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</si>
  <si>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</si>
  <si>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</si>
  <si>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</si>
  <si>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</si>
  <si>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</si>
  <si>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</si>
  <si>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</si>
  <si>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</si>
  <si>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</si>
  <si>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</si>
  <si>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</si>
  <si>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</si>
  <si>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</si>
  <si>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</si>
  <si>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</si>
  <si>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</si>
  <si>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</si>
  <si>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</si>
  <si>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</si>
  <si>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</si>
  <si>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</si>
  <si>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</si>
  <si>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</si>
  <si>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</si>
  <si>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</si>
  <si>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</si>
  <si>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</si>
  <si>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</si>
  <si>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</si>
  <si>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</si>
  <si>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</si>
  <si>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</si>
  <si>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</si>
  <si>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</si>
  <si>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</si>
  <si>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</si>
  <si>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</si>
  <si>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</si>
  <si>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</si>
  <si>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</si>
  <si>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</si>
  <si>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</si>
  <si>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</si>
  <si>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</si>
  <si>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</si>
  <si>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</si>
  <si>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</si>
  <si>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</si>
  <si>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</si>
  <si>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</si>
  <si>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</si>
  <si>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</si>
  <si>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</si>
  <si>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</si>
  <si>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</si>
  <si>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</si>
  <si>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</si>
  <si>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</si>
  <si>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</si>
  <si>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</si>
  <si>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</si>
  <si>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</si>
  <si>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</si>
  <si>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</si>
  <si>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</si>
  <si>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</si>
  <si>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</si>
  <si>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</si>
  <si>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</si>
  <si>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</si>
  <si>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</si>
  <si>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</si>
  <si>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</si>
  <si>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</si>
  <si>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</si>
  <si>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</si>
  <si>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</si>
  <si>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</si>
  <si>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</si>
  <si>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</si>
  <si>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</si>
  <si>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</si>
  <si>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</si>
  <si>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</si>
  <si>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</si>
  <si>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</si>
  <si>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</si>
  <si>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</si>
  <si>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</si>
  <si>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</si>
  <si>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</si>
  <si>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</si>
  <si>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</si>
  <si>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</si>
  <si>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</si>
  <si>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</si>
  <si>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</si>
  <si>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</si>
  <si>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</si>
  <si>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</si>
  <si>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</si>
  <si>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</si>
  <si>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</si>
  <si>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</si>
  <si>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</si>
  <si>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</si>
  <si>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</si>
  <si>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</si>
  <si>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</si>
  <si>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</si>
  <si>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</si>
  <si>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</si>
  <si>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</si>
  <si>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</si>
  <si>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</si>
  <si>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</si>
  <si>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</si>
  <si>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</si>
  <si>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</si>
  <si>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</si>
  <si>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</si>
  <si>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</si>
  <si>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</si>
  <si>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</si>
  <si>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</si>
  <si>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</si>
  <si>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</si>
  <si>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</si>
  <si>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</si>
  <si>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</si>
  <si>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</si>
  <si>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</si>
  <si>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</si>
  <si>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</si>
  <si>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</si>
  <si>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</si>
  <si>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</si>
  <si>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</si>
  <si>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</si>
  <si>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</si>
  <si>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</si>
  <si>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</si>
  <si>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</si>
  <si>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</si>
  <si>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</si>
  <si>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</si>
  <si>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</si>
  <si>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</si>
  <si>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</si>
  <si>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</si>
  <si>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</si>
  <si>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</si>
  <si>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</si>
  <si>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</si>
  <si>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ИСТОЧНИКИ</t>
  </si>
  <si>
    <t>ВНУТРЕННЕГО ФИНАНСИРОВАНИЯ ДЕФИЦИТА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</si>
  <si>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</si>
  <si>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</si>
  <si>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</si>
  <si>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</si>
  <si>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</si>
  <si>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</si>
  <si>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</si>
  <si>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</si>
  <si>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</si>
  <si>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</si>
  <si>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</si>
  <si>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</si>
  <si>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</si>
  <si>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</si>
  <si>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</si>
  <si>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</si>
  <si>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</si>
  <si>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</si>
  <si>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</si>
  <si>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</si>
  <si>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</si>
  <si>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внешнему финансовому контролю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</si>
  <si>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</si>
  <si>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</si>
  <si>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</si>
  <si>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</si>
  <si>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</si>
  <si>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</si>
  <si>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</si>
  <si>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</si>
  <si>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</si>
  <si>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</si>
  <si>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</si>
  <si>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</si>
  <si>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</si>
  <si>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</si>
  <si>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</si>
  <si>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</si>
  <si>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</si>
  <si>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</si>
  <si>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</si>
  <si>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</si>
  <si>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</si>
  <si>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</si>
  <si>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</si>
  <si>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</si>
  <si>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</si>
  <si>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</si>
  <si>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</si>
  <si>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</si>
  <si>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</si>
  <si>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</si>
  <si>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</si>
  <si>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00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</si>
  <si>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</si>
  <si>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</si>
  <si>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</si>
  <si>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</si>
  <si>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</si>
  <si>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</si>
  <si>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2019 год</t>
  </si>
  <si>
    <t>Уменьшение прочих остатков  средств бюджетов</t>
  </si>
  <si>
    <t xml:space="preserve">                                               (тыс.рублей)</t>
  </si>
  <si>
    <t xml:space="preserve">                                (тыс. рублей)</t>
  </si>
  <si>
    <t xml:space="preserve">                                    (тыс.рублей)</t>
  </si>
  <si>
    <t xml:space="preserve">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</si>
  <si>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</si>
  <si>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Оргвнизация и содержание мест захоронения</t>
  </si>
  <si>
    <t>85 3 00 20240</t>
  </si>
  <si>
    <t>73 0 00 72140</t>
  </si>
  <si>
    <t>Изменение остатков средств на счетах по учету средств бюджетов</t>
  </si>
  <si>
    <t>Прочие безвозмездные поступления в бюджеты сельских поселений</t>
  </si>
  <si>
    <t>условно утверждаемые</t>
  </si>
  <si>
    <t>Всего расходов</t>
  </si>
  <si>
    <t>2020 год</t>
  </si>
  <si>
    <t>Субсидии бюджетам бюджетной системы Российской Федерации(межбюджетные субсидии)</t>
  </si>
  <si>
    <t>Прочие субсидии  бюджетам сельских поселений</t>
  </si>
  <si>
    <t>0,0</t>
  </si>
  <si>
    <t>85 2 00 00000</t>
  </si>
  <si>
    <t>85 2 00 71090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</si>
  <si>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</si>
  <si>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</si>
  <si>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</si>
  <si>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</si>
  <si>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</si>
  <si>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</si>
  <si>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5,0</t>
  </si>
  <si>
    <t>ОБЪЕМ  ДОХОДОВ БЮДЖЕТА СЕЛЬСКОГО ПОСЕЛЕНИЯ ,</t>
  </si>
  <si>
    <t>Обеспечение мероприятий по  пожарной безопасности</t>
  </si>
  <si>
    <t>78 0 00 00000</t>
  </si>
  <si>
    <t>Обеспечение мероприятий в области жилищно-коммунального хозяйства</t>
  </si>
  <si>
    <t>85 0 00 00000</t>
  </si>
  <si>
    <t>2021 год</t>
  </si>
  <si>
    <t>А ТАКЖЕ БЕЗВОЗМЕЗДНЫХ ПОСТУПЛЕНИЙ НА 2019 ГОД И ПЛАНОВЫЙ ПЕРИОД 2020 И 2021 ГОДОВ</t>
  </si>
  <si>
    <t xml:space="preserve">2021 год </t>
  </si>
  <si>
    <t xml:space="preserve"> КЛАССИФИКАЦИИ РАСХОДОВ БЮДЖЕТОВ НА 2019 ГОД И ПЛАНОВЫЙ ПЕРИОД 2020 И 2021 ГОДОВ</t>
  </si>
  <si>
    <t>430,8</t>
  </si>
  <si>
    <t>Иные межбюджетные трансферты на осуществление полномочий в сфере культуры (администрирование)</t>
  </si>
  <si>
    <t>19,5</t>
  </si>
  <si>
    <t>1,9</t>
  </si>
  <si>
    <t>3,7</t>
  </si>
  <si>
    <t>26</t>
  </si>
  <si>
    <t>92,1</t>
  </si>
  <si>
    <t>305,9</t>
  </si>
  <si>
    <t>63,8</t>
  </si>
  <si>
    <t>ОБРАЗОВАНИЕ</t>
  </si>
  <si>
    <t>Молодежная политика</t>
  </si>
  <si>
    <t>ПО РАЗДЕЛАМ, ПОДРАЗДЕЛАМ, ЦЕЛЕВЫМ СТАТЬЯМ, ГРУППАМ (ГРУППАМ  И ПОДГРУППАМ ) ВИДОВ РАСХОДОВ  КЛАССИФИКАЦИИ РАСХОДОВ БЮДЖЕТОВ НА 2019 ГОД И ПЛАНОВЫЙ ПЕРИОД 2020 И 2021 ГОДОВ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</si>
  <si>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2019 и плановый период 2020 2021  годов</t>
  </si>
  <si>
    <t>Иные межбюджетные трасферты на осуществление полномочий в сфере культуры (администрирование)</t>
  </si>
  <si>
    <t>76 9 00 00000</t>
  </si>
  <si>
    <t>76 9 00 64010</t>
  </si>
  <si>
    <t>70 0 00 00000</t>
  </si>
  <si>
    <t>Резервные фонды местной администрации</t>
  </si>
  <si>
    <t>70 5 00 00000</t>
  </si>
  <si>
    <t>Резервные средства</t>
  </si>
  <si>
    <t>870</t>
  </si>
  <si>
    <t>83 0 00 00000</t>
  </si>
  <si>
    <t>83 0 00 83010</t>
  </si>
  <si>
    <t>310</t>
  </si>
  <si>
    <t>Организационно-воспитательная работа с молодежью</t>
  </si>
  <si>
    <t>79 0 00 00000</t>
  </si>
  <si>
    <t>Проведение мероприятий для детей и молодежи</t>
  </si>
  <si>
    <t>79 0 00 20590</t>
  </si>
  <si>
    <t xml:space="preserve"> ВЕДОМСТВЕННАЯ  СТРУКТУРА РАСХОДОВ БЮДЖЕТА ПОСЕЛЕНИЯ  НА 2019 ГОД И ПЛАНОВЫЙ ПЕРИОД 2020 И 2021 ГОДОВ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</si>
  <si>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2019 и плановый период 2020 -2021  годов</t>
  </si>
  <si>
    <t>Иные межбюджетные трансферты, перечисляемые в бюджет муниципального района в соответствии с заключенными Соглашениями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</si>
  <si>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</si>
  <si>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</si>
  <si>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</si>
  <si>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</si>
  <si>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</si>
  <si>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</si>
  <si>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</si>
  <si>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</si>
  <si>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2 07 05030 10 0000 150</t>
  </si>
  <si>
    <t>БЮДЖЕТА СЕЛЬСКОГО ПОСЕЛЕНИЯ НА 2019 ГОД И ПЛАНОВЫЙ ПЕРИОД  2020 И 2021 ГОДОВ</t>
  </si>
  <si>
    <t>Мероприятия на обустройство систем уличного освещения</t>
  </si>
  <si>
    <t>85 3 00 73350</t>
  </si>
  <si>
    <t xml:space="preserve">Мероприятия на организацию уличного освещения </t>
  </si>
  <si>
    <t>Приложение № 4 к решению Совета сельского поселения Кемское от 00.03.2019 г №      "О внесении изменений в решение Совета СП Кемское от 00.03.2018 г № 000 "О бюджете СП Кемское на 2019 год и плановый период 2020-2021 годов"</t>
  </si>
  <si>
    <t>Прочие безвозмездные поступления</t>
  </si>
  <si>
    <t xml:space="preserve">Приложение № 1 к решению Совета сельского поселения Кемское от 00.04.2019 г №     </t>
  </si>
  <si>
    <t xml:space="preserve">Приложение № 2 к решению Совета сельского поселения Кемское от 00.04.2019 г №     </t>
  </si>
  <si>
    <t xml:space="preserve">Приложение № 3 к решению Совета сельского поселения Кемское от 00.04.2019 г № </t>
  </si>
  <si>
    <t>Приложение 1 к решению  Совета сельского поселения Кемское   от 12.12.2018 №50 "О бюджете сельского поселения Кемское  на 2019 год и плановый период 2020 и 2021 годов "</t>
  </si>
  <si>
    <t>Приложение 2 к решению  Совета сельского поселения Кемское   от 12.12.2018 №50 "О бюджете сельского поселения Кемское  на 2019 год и плановый период 2020 и 2021 годов "</t>
  </si>
  <si>
    <t>Приложение 5 к решению  Совета сельского поселения Кемское   от 12.12.2018 №50 "О бюджете сельского поселения Кемское  на 2019 год и плановый период 2020 и 2021 годов "</t>
  </si>
  <si>
    <t>Приложение 6 к решению  Совета сельского поселения Кемское   от 12.12.2018 №50 "О бюджете сельского поселения Кемское  на 2019 год и плановый период 2020 и 2021 годов "</t>
  </si>
  <si>
    <t>Приложение 7 к решению  Совета сельского поселения Кемское   от 12.12.2018 №50 "О бюджете сельского поселения Кемское  на 2019 год и плановый период 2020 и 2021 годов "</t>
  </si>
  <si>
    <t xml:space="preserve">Приложение № 5 к решению Совета сельского поселения Кемское от 00.04.2019 г №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</si>
</sst>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#,##0.0"/>
    <numFmt numFmtId="174" formatCode="#,##0.0_ ;[Red]\-#,##0.0\ "/>
    <numFmt numFmtId="175" formatCode="[$-FC19]d\ mmmm\ yyyy\ &quot;г.&quot;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168" fontId="1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68" fontId="6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168" fontId="15" fillId="0" borderId="10" xfId="0" applyNumberFormat="1" applyFont="1" applyFill="1" applyBorder="1" applyAlignment="1">
      <alignment horizontal="center" vertical="top" wrapText="1"/>
    </xf>
    <xf numFmtId="168" fontId="15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0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54" applyFont="1" applyAlignment="1">
      <alignment horizontal="left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54" applyFont="1" applyAlignment="1">
      <alignment horizontal="left" wrapText="1"/>
      <protection/>
    </xf>
    <xf numFmtId="168" fontId="1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к решению о бюджете на 2014 г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2"/>
  <sheetViews>
    <sheetView zoomScalePageLayoutView="0" workbookViewId="0" topLeftCell="A7">
      <selection activeCell="E14" sqref="E14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49.875" style="0" customWidth="1"/>
    <col min="4" max="4" width="15.00390625" style="0" customWidth="1"/>
    <col min="5" max="5" width="12.75390625" style="0" customWidth="1"/>
    <col min="6" max="6" width="12.25390625" style="0" customWidth="1"/>
    <col min="7" max="7" width="9.125" style="0" customWidth="1"/>
  </cols>
  <sheetData>
    <row r="1" spans="4:6" ht="12.75" customHeight="1">
      <c r="D1" s="134" t="s">
        <v>321</v>
      </c>
      <c r="E1" s="134"/>
      <c r="F1" s="134"/>
    </row>
    <row r="2" spans="4:6" ht="12.75">
      <c r="D2" s="134"/>
      <c r="E2" s="134"/>
      <c r="F2" s="134"/>
    </row>
    <row r="3" spans="4:6" ht="63.75" customHeight="1">
      <c r="D3" s="134"/>
      <c r="E3" s="134"/>
      <c r="F3" s="134"/>
    </row>
    <row r="4" spans="4:7" ht="66.75" customHeight="1">
      <c r="D4" s="97" t="s">
        <v>324</v>
      </c>
      <c r="E4" s="97"/>
      <c r="F4" s="97"/>
      <c r="G4" s="51"/>
    </row>
    <row r="5" spans="1:11" ht="15.75">
      <c r="A5" s="7"/>
      <c r="B5" s="7"/>
      <c r="C5" s="7"/>
      <c r="D5" s="7"/>
      <c r="E5" s="7"/>
      <c r="F5" s="7"/>
      <c r="G5" s="8"/>
      <c r="I5" s="96"/>
      <c r="J5" s="96"/>
      <c r="K5" s="96"/>
    </row>
    <row r="6" spans="1:11" ht="15.75">
      <c r="A6" s="98" t="s">
        <v>177</v>
      </c>
      <c r="B6" s="98"/>
      <c r="C6" s="98"/>
      <c r="D6" s="98"/>
      <c r="E6" s="98"/>
      <c r="F6" s="98"/>
      <c r="G6" s="8"/>
      <c r="I6" s="96"/>
      <c r="J6" s="96"/>
      <c r="K6" s="96"/>
    </row>
    <row r="7" spans="1:11" ht="15.75">
      <c r="A7" s="98" t="s">
        <v>178</v>
      </c>
      <c r="B7" s="98"/>
      <c r="C7" s="98"/>
      <c r="D7" s="98"/>
      <c r="E7" s="98"/>
      <c r="F7" s="98"/>
      <c r="G7" s="98"/>
      <c r="I7" s="96"/>
      <c r="J7" s="96"/>
      <c r="K7" s="96"/>
    </row>
    <row r="8" spans="1:7" ht="15.75">
      <c r="A8" s="98" t="s">
        <v>315</v>
      </c>
      <c r="B8" s="98"/>
      <c r="C8" s="98"/>
      <c r="D8" s="98"/>
      <c r="E8" s="98"/>
      <c r="F8" s="98"/>
      <c r="G8" s="98"/>
    </row>
    <row r="9" spans="1:7" ht="15.75">
      <c r="A9" s="7"/>
      <c r="B9" s="7"/>
      <c r="C9" s="7"/>
      <c r="D9" s="7"/>
      <c r="E9" s="7"/>
      <c r="F9" s="7"/>
      <c r="G9" s="8"/>
    </row>
    <row r="10" spans="1:7" ht="15.75" customHeight="1">
      <c r="A10" s="7"/>
      <c r="B10" s="91" t="s">
        <v>187</v>
      </c>
      <c r="C10" s="91" t="s">
        <v>188</v>
      </c>
      <c r="D10" s="93" t="s">
        <v>0</v>
      </c>
      <c r="E10" s="94"/>
      <c r="F10" s="95"/>
      <c r="G10" s="8"/>
    </row>
    <row r="11" spans="1:7" ht="99" customHeight="1">
      <c r="A11" s="7"/>
      <c r="B11" s="92"/>
      <c r="C11" s="92"/>
      <c r="D11" s="68" t="s">
        <v>239</v>
      </c>
      <c r="E11" s="73" t="s">
        <v>253</v>
      </c>
      <c r="F11" s="73" t="s">
        <v>271</v>
      </c>
      <c r="G11" s="8"/>
    </row>
    <row r="12" spans="1:7" ht="36" customHeight="1">
      <c r="A12" s="7"/>
      <c r="B12" s="42" t="s">
        <v>259</v>
      </c>
      <c r="C12" s="62" t="s">
        <v>249</v>
      </c>
      <c r="D12" s="52">
        <f>D13+D15</f>
        <v>0</v>
      </c>
      <c r="E12" s="52">
        <f>E13+E15</f>
        <v>0</v>
      </c>
      <c r="F12" s="52">
        <f>F13+F15</f>
        <v>0</v>
      </c>
      <c r="G12" s="8"/>
    </row>
    <row r="13" spans="1:7" ht="24.75" customHeight="1">
      <c r="A13" s="7"/>
      <c r="B13" s="42" t="s">
        <v>260</v>
      </c>
      <c r="C13" s="49" t="s">
        <v>193</v>
      </c>
      <c r="D13" s="18">
        <f>D14</f>
        <v>-4090.8</v>
      </c>
      <c r="E13" s="52">
        <f>E14</f>
        <v>-3206.1</v>
      </c>
      <c r="F13" s="52">
        <f>F14</f>
        <v>-3221.8</v>
      </c>
      <c r="G13" s="8"/>
    </row>
    <row r="14" spans="1:7" ht="34.5" customHeight="1">
      <c r="A14" s="7"/>
      <c r="B14" s="42" t="s">
        <v>261</v>
      </c>
      <c r="C14" s="49" t="s">
        <v>235</v>
      </c>
      <c r="D14" s="18">
        <v>-4090.8</v>
      </c>
      <c r="E14" s="52">
        <v>-3206.1</v>
      </c>
      <c r="F14" s="52">
        <v>-3221.8</v>
      </c>
      <c r="G14" s="8"/>
    </row>
    <row r="15" spans="1:7" ht="18.75" customHeight="1">
      <c r="A15" s="7"/>
      <c r="B15" s="42" t="s">
        <v>262</v>
      </c>
      <c r="C15" s="49" t="s">
        <v>240</v>
      </c>
      <c r="D15" s="18">
        <v>4090.8</v>
      </c>
      <c r="E15" s="52">
        <f>E16</f>
        <v>3206.1</v>
      </c>
      <c r="F15" s="52">
        <f>F16</f>
        <v>3221.8</v>
      </c>
      <c r="G15" s="8"/>
    </row>
    <row r="16" spans="1:7" ht="33" customHeight="1">
      <c r="A16" s="7"/>
      <c r="B16" s="42" t="s">
        <v>263</v>
      </c>
      <c r="C16" s="49" t="s">
        <v>236</v>
      </c>
      <c r="D16" s="18">
        <v>4090.8</v>
      </c>
      <c r="E16" s="52">
        <v>3206.1</v>
      </c>
      <c r="F16" s="52">
        <v>3221.8</v>
      </c>
      <c r="G16" s="8"/>
    </row>
    <row r="17" spans="1:6" ht="12.75">
      <c r="A17" s="60"/>
      <c r="B17" s="60"/>
      <c r="C17" s="60"/>
      <c r="D17" s="60"/>
      <c r="E17" s="60"/>
      <c r="F17" s="60"/>
    </row>
    <row r="18" spans="1:6" ht="12.75">
      <c r="A18" s="60"/>
      <c r="B18" s="60"/>
      <c r="C18" s="60"/>
      <c r="D18" s="60"/>
      <c r="E18" s="60"/>
      <c r="F18" s="60"/>
    </row>
    <row r="19" spans="1:6" ht="12.75">
      <c r="A19" s="60"/>
      <c r="B19" s="60"/>
      <c r="C19" s="60"/>
      <c r="D19" s="60"/>
      <c r="E19" s="60"/>
      <c r="F19" s="60"/>
    </row>
    <row r="20" ht="12.75">
      <c r="B20" s="50"/>
    </row>
    <row r="21" ht="12.75">
      <c r="B21" s="50"/>
    </row>
    <row r="22" ht="12.75">
      <c r="B22" s="50"/>
    </row>
  </sheetData>
  <sheetProtection/>
  <mergeCells count="9">
    <mergeCell ref="B10:B11"/>
    <mergeCell ref="C10:C11"/>
    <mergeCell ref="D10:F10"/>
    <mergeCell ref="I5:K7"/>
    <mergeCell ref="D1:F3"/>
    <mergeCell ref="D4:F4"/>
    <mergeCell ref="A6:F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5"/>
  <sheetViews>
    <sheetView zoomScalePageLayoutView="0" workbookViewId="0" topLeftCell="A1">
      <selection activeCell="F6" sqref="F6:H6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18.875" style="0" customWidth="1"/>
    <col min="6" max="7" width="20.125" style="0" customWidth="1"/>
  </cols>
  <sheetData>
    <row r="2" spans="6:8" ht="12.75">
      <c r="F2" s="134" t="s">
        <v>322</v>
      </c>
      <c r="G2" s="134"/>
      <c r="H2" s="134"/>
    </row>
    <row r="3" spans="6:8" ht="12.75">
      <c r="F3" s="134"/>
      <c r="G3" s="134"/>
      <c r="H3" s="134"/>
    </row>
    <row r="4" spans="6:8" ht="27.75" customHeight="1">
      <c r="F4" s="134"/>
      <c r="G4" s="134"/>
      <c r="H4" s="134"/>
    </row>
    <row r="5" spans="6:7" ht="27" customHeight="1">
      <c r="F5" s="97"/>
      <c r="G5" s="97"/>
    </row>
    <row r="6" spans="2:8" ht="56.25" customHeight="1">
      <c r="B6" s="6"/>
      <c r="C6" s="51"/>
      <c r="D6" s="51"/>
      <c r="E6" s="51"/>
      <c r="F6" s="97" t="s">
        <v>325</v>
      </c>
      <c r="G6" s="97"/>
      <c r="H6" s="97"/>
    </row>
    <row r="7" spans="1:7" ht="15" customHeight="1">
      <c r="A7" s="114"/>
      <c r="B7" s="114"/>
      <c r="C7" s="114"/>
      <c r="D7" s="114"/>
      <c r="E7" s="114"/>
      <c r="F7" s="114"/>
      <c r="G7" s="44"/>
    </row>
    <row r="8" spans="1:7" ht="15.75" customHeight="1">
      <c r="A8" s="107" t="s">
        <v>266</v>
      </c>
      <c r="B8" s="107"/>
      <c r="C8" s="107"/>
      <c r="D8" s="107"/>
      <c r="E8" s="107"/>
      <c r="F8" s="107"/>
      <c r="G8" s="12"/>
    </row>
    <row r="9" spans="1:7" ht="15" customHeight="1">
      <c r="A9" s="107" t="s">
        <v>111</v>
      </c>
      <c r="B9" s="107"/>
      <c r="C9" s="107"/>
      <c r="D9" s="107"/>
      <c r="E9" s="107"/>
      <c r="F9" s="107"/>
      <c r="G9" s="12"/>
    </row>
    <row r="10" spans="1:7" ht="15.75" customHeight="1">
      <c r="A10" s="107" t="s">
        <v>272</v>
      </c>
      <c r="B10" s="107"/>
      <c r="C10" s="107"/>
      <c r="D10" s="107"/>
      <c r="E10" s="107"/>
      <c r="F10" s="107"/>
      <c r="G10" s="12"/>
    </row>
    <row r="11" spans="1:7" ht="15.75" customHeight="1">
      <c r="A11" s="107"/>
      <c r="B11" s="107"/>
      <c r="C11" s="107"/>
      <c r="D11" s="107"/>
      <c r="E11" s="107"/>
      <c r="F11" s="107"/>
      <c r="G11" s="12"/>
    </row>
    <row r="12" spans="1:7" ht="15.75">
      <c r="A12" s="8"/>
      <c r="B12" s="8"/>
      <c r="C12" s="8"/>
      <c r="D12" s="8"/>
      <c r="E12" s="8"/>
      <c r="F12" s="124" t="s">
        <v>241</v>
      </c>
      <c r="G12" s="124"/>
    </row>
    <row r="13" spans="1:7" ht="15.75" customHeight="1">
      <c r="A13" s="115" t="s">
        <v>112</v>
      </c>
      <c r="B13" s="118" t="s">
        <v>113</v>
      </c>
      <c r="C13" s="119"/>
      <c r="D13" s="120"/>
      <c r="E13" s="108" t="s">
        <v>0</v>
      </c>
      <c r="F13" s="109"/>
      <c r="G13" s="110"/>
    </row>
    <row r="14" spans="1:7" ht="15.75">
      <c r="A14" s="116"/>
      <c r="B14" s="121"/>
      <c r="C14" s="122"/>
      <c r="D14" s="123"/>
      <c r="E14" s="71" t="s">
        <v>239</v>
      </c>
      <c r="F14" s="72" t="s">
        <v>253</v>
      </c>
      <c r="G14" s="72" t="s">
        <v>273</v>
      </c>
    </row>
    <row r="15" spans="1:7" ht="15.75">
      <c r="A15" s="13">
        <v>1</v>
      </c>
      <c r="B15" s="117">
        <v>2</v>
      </c>
      <c r="C15" s="117"/>
      <c r="D15" s="117"/>
      <c r="E15" s="13">
        <v>3</v>
      </c>
      <c r="F15" s="13">
        <v>4</v>
      </c>
      <c r="G15" s="13">
        <v>5</v>
      </c>
    </row>
    <row r="16" spans="1:7" ht="16.5" customHeight="1">
      <c r="A16" s="13" t="s">
        <v>21</v>
      </c>
      <c r="B16" s="103" t="s">
        <v>22</v>
      </c>
      <c r="C16" s="103"/>
      <c r="D16" s="103"/>
      <c r="E16" s="84">
        <v>155</v>
      </c>
      <c r="F16" s="14">
        <v>161</v>
      </c>
      <c r="G16" s="14">
        <v>179</v>
      </c>
    </row>
    <row r="17" spans="1:7" ht="18" customHeight="1" hidden="1">
      <c r="A17" s="13" t="s">
        <v>23</v>
      </c>
      <c r="B17" s="103" t="s">
        <v>24</v>
      </c>
      <c r="C17" s="103"/>
      <c r="D17" s="103"/>
      <c r="E17" s="75"/>
      <c r="F17" s="14">
        <f>F18</f>
        <v>168</v>
      </c>
      <c r="G17" s="14"/>
    </row>
    <row r="18" spans="1:7" ht="20.25" customHeight="1" hidden="1">
      <c r="A18" s="13" t="s">
        <v>25</v>
      </c>
      <c r="B18" s="103" t="s">
        <v>26</v>
      </c>
      <c r="C18" s="103"/>
      <c r="D18" s="103"/>
      <c r="E18" s="75"/>
      <c r="F18" s="14">
        <f>F19</f>
        <v>168</v>
      </c>
      <c r="G18" s="14"/>
    </row>
    <row r="19" spans="1:7" ht="36" customHeight="1" hidden="1">
      <c r="A19" s="13" t="s">
        <v>27</v>
      </c>
      <c r="B19" s="102" t="s">
        <v>28</v>
      </c>
      <c r="C19" s="102"/>
      <c r="D19" s="102"/>
      <c r="E19" s="76"/>
      <c r="F19" s="14">
        <v>168</v>
      </c>
      <c r="G19" s="14"/>
    </row>
    <row r="20" spans="1:7" ht="21" customHeight="1" hidden="1">
      <c r="A20" s="13" t="s">
        <v>29</v>
      </c>
      <c r="B20" s="103" t="s">
        <v>30</v>
      </c>
      <c r="C20" s="103"/>
      <c r="D20" s="103"/>
      <c r="E20" s="75"/>
      <c r="F20" s="14">
        <f>F21+F25+F23</f>
        <v>1446</v>
      </c>
      <c r="G20" s="14"/>
    </row>
    <row r="21" spans="1:7" ht="26.25" customHeight="1" hidden="1">
      <c r="A21" s="13" t="s">
        <v>31</v>
      </c>
      <c r="B21" s="103" t="s">
        <v>32</v>
      </c>
      <c r="C21" s="103"/>
      <c r="D21" s="103"/>
      <c r="E21" s="75"/>
      <c r="F21" s="14">
        <f>F22</f>
        <v>14</v>
      </c>
      <c r="G21" s="14"/>
    </row>
    <row r="22" spans="1:7" ht="13.5" customHeight="1" hidden="1">
      <c r="A22" s="13" t="s">
        <v>33</v>
      </c>
      <c r="B22" s="103" t="s">
        <v>34</v>
      </c>
      <c r="C22" s="103"/>
      <c r="D22" s="103"/>
      <c r="E22" s="75"/>
      <c r="F22" s="14">
        <v>14</v>
      </c>
      <c r="G22" s="14"/>
    </row>
    <row r="23" spans="1:7" ht="20.25" customHeight="1" hidden="1">
      <c r="A23" s="13" t="s">
        <v>65</v>
      </c>
      <c r="B23" s="103" t="s">
        <v>64</v>
      </c>
      <c r="C23" s="103"/>
      <c r="D23" s="103"/>
      <c r="E23" s="75"/>
      <c r="F23" s="14">
        <f>F24</f>
        <v>58</v>
      </c>
      <c r="G23" s="14"/>
    </row>
    <row r="24" spans="1:7" ht="15.75" hidden="1">
      <c r="A24" s="13" t="s">
        <v>63</v>
      </c>
      <c r="B24" s="103" t="s">
        <v>66</v>
      </c>
      <c r="C24" s="103"/>
      <c r="D24" s="103"/>
      <c r="E24" s="75"/>
      <c r="F24" s="14">
        <v>58</v>
      </c>
      <c r="G24" s="14"/>
    </row>
    <row r="25" spans="1:7" ht="21" customHeight="1" hidden="1">
      <c r="A25" s="13" t="s">
        <v>35</v>
      </c>
      <c r="B25" s="103" t="s">
        <v>36</v>
      </c>
      <c r="C25" s="103"/>
      <c r="D25" s="103"/>
      <c r="E25" s="75"/>
      <c r="F25" s="14">
        <f>F26+F27</f>
        <v>1374</v>
      </c>
      <c r="G25" s="14"/>
    </row>
    <row r="26" spans="1:7" ht="82.5" customHeight="1" hidden="1">
      <c r="A26" s="13" t="s">
        <v>37</v>
      </c>
      <c r="B26" s="103" t="s">
        <v>38</v>
      </c>
      <c r="C26" s="103"/>
      <c r="D26" s="103"/>
      <c r="E26" s="75"/>
      <c r="F26" s="15">
        <v>1374</v>
      </c>
      <c r="G26" s="15"/>
    </row>
    <row r="27" spans="1:7" ht="33.75" customHeight="1" hidden="1">
      <c r="A27" s="13" t="s">
        <v>39</v>
      </c>
      <c r="B27" s="103" t="s">
        <v>40</v>
      </c>
      <c r="C27" s="103"/>
      <c r="D27" s="103"/>
      <c r="E27" s="75"/>
      <c r="F27" s="14"/>
      <c r="G27" s="14"/>
    </row>
    <row r="28" spans="1:7" ht="24.75" customHeight="1" hidden="1">
      <c r="A28" s="13" t="s">
        <v>41</v>
      </c>
      <c r="B28" s="103" t="s">
        <v>42</v>
      </c>
      <c r="C28" s="103"/>
      <c r="D28" s="103"/>
      <c r="E28" s="75"/>
      <c r="F28" s="14">
        <f>F29</f>
        <v>1</v>
      </c>
      <c r="G28" s="14"/>
    </row>
    <row r="29" spans="1:7" ht="12" customHeight="1" hidden="1">
      <c r="A29" s="13" t="s">
        <v>43</v>
      </c>
      <c r="B29" s="103" t="s">
        <v>44</v>
      </c>
      <c r="C29" s="103"/>
      <c r="D29" s="103"/>
      <c r="E29" s="75"/>
      <c r="F29" s="14">
        <f>F30</f>
        <v>1</v>
      </c>
      <c r="G29" s="14"/>
    </row>
    <row r="30" spans="1:7" ht="35.25" customHeight="1" hidden="1">
      <c r="A30" s="13" t="s">
        <v>45</v>
      </c>
      <c r="B30" s="103" t="s">
        <v>46</v>
      </c>
      <c r="C30" s="103"/>
      <c r="D30" s="103"/>
      <c r="E30" s="75"/>
      <c r="F30" s="14">
        <v>1</v>
      </c>
      <c r="G30" s="14"/>
    </row>
    <row r="31" spans="1:7" ht="18" customHeight="1" hidden="1">
      <c r="A31" s="13" t="s">
        <v>47</v>
      </c>
      <c r="B31" s="103" t="s">
        <v>48</v>
      </c>
      <c r="C31" s="103"/>
      <c r="D31" s="103"/>
      <c r="E31" s="75"/>
      <c r="F31" s="14">
        <f>F32+F33</f>
        <v>22</v>
      </c>
      <c r="G31" s="14"/>
    </row>
    <row r="32" spans="1:7" ht="51.75" customHeight="1" hidden="1">
      <c r="A32" s="13" t="s">
        <v>61</v>
      </c>
      <c r="B32" s="103" t="s">
        <v>49</v>
      </c>
      <c r="C32" s="103"/>
      <c r="D32" s="103"/>
      <c r="E32" s="75"/>
      <c r="F32" s="14">
        <v>10</v>
      </c>
      <c r="G32" s="14"/>
    </row>
    <row r="33" spans="1:7" ht="51" customHeight="1" hidden="1">
      <c r="A33" s="13" t="s">
        <v>50</v>
      </c>
      <c r="B33" s="103" t="s">
        <v>51</v>
      </c>
      <c r="C33" s="103"/>
      <c r="D33" s="103"/>
      <c r="E33" s="75"/>
      <c r="F33" s="14">
        <v>12</v>
      </c>
      <c r="G33" s="14"/>
    </row>
    <row r="34" spans="1:7" ht="18.75" customHeight="1">
      <c r="A34" s="13" t="s">
        <v>52</v>
      </c>
      <c r="B34" s="103" t="s">
        <v>53</v>
      </c>
      <c r="C34" s="103"/>
      <c r="D34" s="103"/>
      <c r="E34" s="74">
        <f>E35+E55</f>
        <v>3935.8</v>
      </c>
      <c r="F34" s="74">
        <f>F35</f>
        <v>3045.1000000000004</v>
      </c>
      <c r="G34" s="74">
        <f>G35</f>
        <v>3042.8</v>
      </c>
    </row>
    <row r="35" spans="1:7" ht="32.25" customHeight="1">
      <c r="A35" s="13" t="s">
        <v>54</v>
      </c>
      <c r="B35" s="103" t="s">
        <v>55</v>
      </c>
      <c r="C35" s="103"/>
      <c r="D35" s="103"/>
      <c r="E35" s="74">
        <f>E36+E47+E50+E52+E45</f>
        <v>3885.8</v>
      </c>
      <c r="F35" s="74">
        <f>F36+F47+F50+F52+F45</f>
        <v>3045.1000000000004</v>
      </c>
      <c r="G35" s="74">
        <f>G36+G47+G50+G52+G45</f>
        <v>3042.8</v>
      </c>
    </row>
    <row r="36" spans="1:7" ht="34.5" customHeight="1">
      <c r="A36" s="13" t="s">
        <v>306</v>
      </c>
      <c r="B36" s="103" t="s">
        <v>237</v>
      </c>
      <c r="C36" s="103"/>
      <c r="D36" s="103"/>
      <c r="E36" s="74">
        <f>E40+E44</f>
        <v>3429.3</v>
      </c>
      <c r="F36" s="74">
        <f>F40+F44</f>
        <v>2914.8</v>
      </c>
      <c r="G36" s="74">
        <f>G40+G44</f>
        <v>2909.4</v>
      </c>
    </row>
    <row r="37" spans="1:7" ht="0.75" customHeight="1" hidden="1">
      <c r="A37" s="13" t="s">
        <v>56</v>
      </c>
      <c r="B37" s="103" t="s">
        <v>57</v>
      </c>
      <c r="C37" s="103"/>
      <c r="D37" s="103"/>
      <c r="E37" s="75"/>
      <c r="F37" s="74">
        <f>F38+F39</f>
        <v>0</v>
      </c>
      <c r="G37" s="74"/>
    </row>
    <row r="38" spans="1:7" ht="35.25" customHeight="1" hidden="1">
      <c r="A38" s="13" t="s">
        <v>58</v>
      </c>
      <c r="B38" s="103" t="s">
        <v>59</v>
      </c>
      <c r="C38" s="103"/>
      <c r="D38" s="103"/>
      <c r="E38" s="75"/>
      <c r="F38" s="74"/>
      <c r="G38" s="74"/>
    </row>
    <row r="39" spans="1:7" ht="18.75" customHeight="1" hidden="1">
      <c r="A39" s="13" t="s">
        <v>67</v>
      </c>
      <c r="B39" s="103" t="s">
        <v>68</v>
      </c>
      <c r="C39" s="103"/>
      <c r="D39" s="103"/>
      <c r="E39" s="75"/>
      <c r="F39" s="74">
        <f>95+45-95-45</f>
        <v>0</v>
      </c>
      <c r="G39" s="74"/>
    </row>
    <row r="40" spans="1:7" ht="33" customHeight="1">
      <c r="A40" s="13" t="s">
        <v>307</v>
      </c>
      <c r="B40" s="111" t="s">
        <v>203</v>
      </c>
      <c r="C40" s="111"/>
      <c r="D40" s="111"/>
      <c r="E40" s="18">
        <v>1932.5</v>
      </c>
      <c r="F40" s="74">
        <v>1938.6</v>
      </c>
      <c r="G40" s="74">
        <v>1998.9</v>
      </c>
    </row>
    <row r="41" spans="1:7" ht="35.25" customHeight="1" hidden="1">
      <c r="A41" s="13" t="s">
        <v>76</v>
      </c>
      <c r="B41" s="103" t="s">
        <v>77</v>
      </c>
      <c r="C41" s="103"/>
      <c r="D41" s="103"/>
      <c r="E41" s="75"/>
      <c r="F41" s="74"/>
      <c r="G41" s="74"/>
    </row>
    <row r="42" spans="1:7" ht="34.5" customHeight="1" hidden="1">
      <c r="A42" s="13" t="s">
        <v>173</v>
      </c>
      <c r="B42" s="104" t="s">
        <v>174</v>
      </c>
      <c r="C42" s="112"/>
      <c r="D42" s="113"/>
      <c r="E42" s="77"/>
      <c r="F42" s="74"/>
      <c r="G42" s="74"/>
    </row>
    <row r="43" spans="1:7" ht="34.5" customHeight="1" hidden="1">
      <c r="A43" s="13" t="s">
        <v>175</v>
      </c>
      <c r="B43" s="104" t="s">
        <v>176</v>
      </c>
      <c r="C43" s="112"/>
      <c r="D43" s="113"/>
      <c r="E43" s="77"/>
      <c r="F43" s="74"/>
      <c r="G43" s="74"/>
    </row>
    <row r="44" spans="1:7" ht="34.5" customHeight="1">
      <c r="A44" s="13" t="s">
        <v>308</v>
      </c>
      <c r="B44" s="111" t="s">
        <v>245</v>
      </c>
      <c r="C44" s="111"/>
      <c r="D44" s="111"/>
      <c r="E44" s="18">
        <f>966.4+530.4</f>
        <v>1496.8</v>
      </c>
      <c r="F44" s="74">
        <v>976.2</v>
      </c>
      <c r="G44" s="74">
        <v>910.5</v>
      </c>
    </row>
    <row r="45" spans="1:7" ht="34.5" customHeight="1">
      <c r="A45" s="13" t="s">
        <v>309</v>
      </c>
      <c r="B45" s="104" t="s">
        <v>254</v>
      </c>
      <c r="C45" s="105"/>
      <c r="D45" s="106"/>
      <c r="E45" s="18">
        <f>E46</f>
        <v>364</v>
      </c>
      <c r="F45" s="18">
        <f>F46</f>
        <v>37.8</v>
      </c>
      <c r="G45" s="18">
        <f>G46</f>
        <v>37.8</v>
      </c>
    </row>
    <row r="46" spans="1:7" ht="34.5" customHeight="1">
      <c r="A46" s="13" t="s">
        <v>310</v>
      </c>
      <c r="B46" s="104" t="s">
        <v>255</v>
      </c>
      <c r="C46" s="105"/>
      <c r="D46" s="106"/>
      <c r="E46" s="18">
        <v>364</v>
      </c>
      <c r="F46" s="74">
        <v>37.8</v>
      </c>
      <c r="G46" s="74">
        <v>37.8</v>
      </c>
    </row>
    <row r="47" spans="1:7" ht="34.5" customHeight="1">
      <c r="A47" s="13" t="s">
        <v>311</v>
      </c>
      <c r="B47" s="103" t="s">
        <v>238</v>
      </c>
      <c r="C47" s="103"/>
      <c r="D47" s="103"/>
      <c r="E47" s="74">
        <f>E48+E49</f>
        <v>92.5</v>
      </c>
      <c r="F47" s="74">
        <f>F48+F49</f>
        <v>92.5</v>
      </c>
      <c r="G47" s="74">
        <f>G48+G49</f>
        <v>95.60000000000001</v>
      </c>
    </row>
    <row r="48" spans="1:7" ht="54" customHeight="1">
      <c r="A48" s="13" t="s">
        <v>312</v>
      </c>
      <c r="B48" s="99" t="s">
        <v>201</v>
      </c>
      <c r="C48" s="100"/>
      <c r="D48" s="101"/>
      <c r="E48" s="69">
        <v>92.1</v>
      </c>
      <c r="F48" s="74">
        <v>92.1</v>
      </c>
      <c r="G48" s="74">
        <v>95.2</v>
      </c>
    </row>
    <row r="49" spans="1:7" ht="49.5" customHeight="1">
      <c r="A49" s="13" t="s">
        <v>313</v>
      </c>
      <c r="B49" s="111" t="s">
        <v>202</v>
      </c>
      <c r="C49" s="111"/>
      <c r="D49" s="111"/>
      <c r="E49" s="18">
        <v>0.4</v>
      </c>
      <c r="F49" s="74">
        <v>0.4</v>
      </c>
      <c r="G49" s="74">
        <v>0.4</v>
      </c>
    </row>
    <row r="50" spans="1:7" ht="20.25" customHeight="1" hidden="1">
      <c r="A50" s="13" t="s">
        <v>93</v>
      </c>
      <c r="B50" s="111" t="s">
        <v>73</v>
      </c>
      <c r="C50" s="111"/>
      <c r="D50" s="111"/>
      <c r="E50" s="47"/>
      <c r="F50" s="78">
        <f>F51</f>
        <v>0</v>
      </c>
      <c r="G50" s="78"/>
    </row>
    <row r="51" spans="1:7" ht="48.75" customHeight="1" hidden="1">
      <c r="A51" s="13" t="s">
        <v>74</v>
      </c>
      <c r="B51" s="111" t="s">
        <v>97</v>
      </c>
      <c r="C51" s="111"/>
      <c r="D51" s="111"/>
      <c r="E51" s="47"/>
      <c r="F51" s="78"/>
      <c r="G51" s="78"/>
    </row>
    <row r="52" spans="1:7" ht="39.75" customHeight="1" hidden="1">
      <c r="A52" s="13" t="s">
        <v>167</v>
      </c>
      <c r="B52" s="104" t="s">
        <v>168</v>
      </c>
      <c r="C52" s="112"/>
      <c r="D52" s="113"/>
      <c r="E52" s="79"/>
      <c r="F52" s="78"/>
      <c r="G52" s="78"/>
    </row>
    <row r="53" spans="1:7" ht="0.75" customHeight="1" hidden="1">
      <c r="A53" s="13" t="s">
        <v>145</v>
      </c>
      <c r="B53" s="99" t="s">
        <v>144</v>
      </c>
      <c r="C53" s="100"/>
      <c r="D53" s="101"/>
      <c r="E53" s="70"/>
      <c r="F53" s="78">
        <f>F54</f>
        <v>0.4</v>
      </c>
      <c r="G53" s="78"/>
    </row>
    <row r="54" spans="1:7" ht="20.25" customHeight="1" hidden="1">
      <c r="A54" s="13" t="s">
        <v>147</v>
      </c>
      <c r="B54" s="99" t="s">
        <v>146</v>
      </c>
      <c r="C54" s="100"/>
      <c r="D54" s="101"/>
      <c r="E54" s="70"/>
      <c r="F54" s="78">
        <v>0.4</v>
      </c>
      <c r="G54" s="78"/>
    </row>
    <row r="55" spans="1:7" ht="33.75" customHeight="1">
      <c r="A55" s="13" t="s">
        <v>145</v>
      </c>
      <c r="B55" s="99" t="s">
        <v>320</v>
      </c>
      <c r="C55" s="100"/>
      <c r="D55" s="101"/>
      <c r="E55" s="135">
        <f>E56</f>
        <v>50</v>
      </c>
      <c r="F55" s="78">
        <f>F56</f>
        <v>0</v>
      </c>
      <c r="G55" s="78">
        <f>G56</f>
        <v>0</v>
      </c>
    </row>
    <row r="56" spans="1:7" ht="33" customHeight="1">
      <c r="A56" s="48" t="s">
        <v>314</v>
      </c>
      <c r="B56" s="99" t="s">
        <v>250</v>
      </c>
      <c r="C56" s="100"/>
      <c r="D56" s="101"/>
      <c r="E56" s="135">
        <v>50</v>
      </c>
      <c r="F56" s="78">
        <v>0</v>
      </c>
      <c r="G56" s="78">
        <v>0</v>
      </c>
    </row>
    <row r="57" spans="1:7" ht="15.75">
      <c r="A57" s="13" t="s">
        <v>60</v>
      </c>
      <c r="B57" s="108"/>
      <c r="C57" s="109"/>
      <c r="D57" s="110"/>
      <c r="E57" s="17">
        <f>E16+E34</f>
        <v>4090.8</v>
      </c>
      <c r="F57" s="17">
        <f>F16+F34</f>
        <v>3206.1000000000004</v>
      </c>
      <c r="G57" s="17">
        <f>G16+G34</f>
        <v>3221.8</v>
      </c>
    </row>
    <row r="58" spans="1:7" ht="15">
      <c r="A58" s="8"/>
      <c r="B58" s="8"/>
      <c r="C58" s="8"/>
      <c r="D58" s="8"/>
      <c r="E58" s="8"/>
      <c r="F58" s="8"/>
      <c r="G58" s="8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8"/>
      <c r="B60" s="8"/>
      <c r="C60" s="8"/>
      <c r="D60" s="8"/>
      <c r="E60" s="8"/>
      <c r="F60" s="9"/>
      <c r="G60" s="9"/>
    </row>
    <row r="61" spans="1:7" ht="15">
      <c r="A61" s="8"/>
      <c r="B61" s="8"/>
      <c r="C61" s="8"/>
      <c r="D61" s="8"/>
      <c r="E61" s="8"/>
      <c r="F61" s="8"/>
      <c r="G61" s="8"/>
    </row>
    <row r="62" spans="1:7" ht="15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5">
      <c r="A64" s="8"/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1:7" ht="15">
      <c r="A66" s="8"/>
      <c r="B66" s="8"/>
      <c r="C66" s="8"/>
      <c r="D66" s="8"/>
      <c r="E66" s="8"/>
      <c r="F66" s="8"/>
      <c r="G66" s="8"/>
    </row>
    <row r="67" spans="1:7" ht="15">
      <c r="A67" s="8"/>
      <c r="B67" s="8"/>
      <c r="C67" s="8"/>
      <c r="D67" s="8"/>
      <c r="E67" s="8"/>
      <c r="F67" s="8"/>
      <c r="G67" s="8"/>
    </row>
    <row r="68" spans="1:7" ht="15">
      <c r="A68" s="8"/>
      <c r="B68" s="8"/>
      <c r="C68" s="8"/>
      <c r="D68" s="8"/>
      <c r="E68" s="8"/>
      <c r="F68" s="8"/>
      <c r="G68" s="8"/>
    </row>
    <row r="69" spans="1:7" ht="15">
      <c r="A69" s="8"/>
      <c r="B69" s="8"/>
      <c r="C69" s="8"/>
      <c r="D69" s="8"/>
      <c r="E69" s="8"/>
      <c r="F69" s="8"/>
      <c r="G69" s="8"/>
    </row>
    <row r="70" spans="1:7" ht="15">
      <c r="A70" s="8"/>
      <c r="B70" s="8"/>
      <c r="C70" s="8"/>
      <c r="D70" s="8"/>
      <c r="E70" s="8"/>
      <c r="F70" s="8"/>
      <c r="G70" s="8"/>
    </row>
    <row r="71" spans="1:7" ht="15">
      <c r="A71" s="8"/>
      <c r="B71" s="8"/>
      <c r="C71" s="8"/>
      <c r="D71" s="8"/>
      <c r="E71" s="8"/>
      <c r="F71" s="8"/>
      <c r="G71" s="8"/>
    </row>
    <row r="72" spans="1:7" ht="15">
      <c r="A72" s="8"/>
      <c r="B72" s="8"/>
      <c r="C72" s="8"/>
      <c r="D72" s="8"/>
      <c r="E72" s="8"/>
      <c r="F72" s="8"/>
      <c r="G72" s="8"/>
    </row>
    <row r="73" spans="1:7" ht="15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1:7" ht="15">
      <c r="A75" s="8"/>
      <c r="B75" s="8"/>
      <c r="C75" s="8"/>
      <c r="D75" s="8"/>
      <c r="E75" s="8"/>
      <c r="F75" s="8"/>
      <c r="G75" s="8"/>
    </row>
    <row r="76" spans="1:7" ht="15">
      <c r="A76" s="8"/>
      <c r="B76" s="8"/>
      <c r="C76" s="8"/>
      <c r="D76" s="8"/>
      <c r="E76" s="8"/>
      <c r="F76" s="8"/>
      <c r="G76" s="8"/>
    </row>
    <row r="77" spans="1:7" ht="15">
      <c r="A77" s="8"/>
      <c r="B77" s="8"/>
      <c r="C77" s="8"/>
      <c r="D77" s="8"/>
      <c r="E77" s="8"/>
      <c r="F77" s="8"/>
      <c r="G77" s="8"/>
    </row>
    <row r="78" spans="1:7" ht="15">
      <c r="A78" s="8"/>
      <c r="B78" s="8"/>
      <c r="C78" s="8"/>
      <c r="D78" s="8"/>
      <c r="E78" s="8"/>
      <c r="F78" s="8"/>
      <c r="G78" s="8"/>
    </row>
    <row r="79" spans="1:7" ht="15">
      <c r="A79" s="8"/>
      <c r="B79" s="8"/>
      <c r="C79" s="8"/>
      <c r="D79" s="8"/>
      <c r="E79" s="8"/>
      <c r="F79" s="8"/>
      <c r="G79" s="8"/>
    </row>
    <row r="80" spans="1:7" ht="15">
      <c r="A80" s="8"/>
      <c r="B80" s="8"/>
      <c r="C80" s="8"/>
      <c r="D80" s="8"/>
      <c r="E80" s="8"/>
      <c r="F80" s="8"/>
      <c r="G80" s="8"/>
    </row>
    <row r="81" spans="1:7" ht="15">
      <c r="A81" s="8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1:7" ht="15">
      <c r="A103" s="8"/>
      <c r="B103" s="8"/>
      <c r="C103" s="8"/>
      <c r="D103" s="8"/>
      <c r="E103" s="8"/>
      <c r="F103" s="8"/>
      <c r="G103" s="8"/>
    </row>
    <row r="104" spans="1:7" ht="15">
      <c r="A104" s="8"/>
      <c r="B104" s="8"/>
      <c r="C104" s="8"/>
      <c r="D104" s="8"/>
      <c r="E104" s="8"/>
      <c r="F104" s="8"/>
      <c r="G104" s="8"/>
    </row>
    <row r="105" spans="2:5" ht="15">
      <c r="B105" s="8"/>
      <c r="C105" s="8"/>
      <c r="D105" s="8"/>
      <c r="E105" s="8"/>
    </row>
  </sheetData>
  <sheetProtection/>
  <mergeCells count="55">
    <mergeCell ref="F6:H6"/>
    <mergeCell ref="F5:G5"/>
    <mergeCell ref="A7:F7"/>
    <mergeCell ref="B24:D24"/>
    <mergeCell ref="B17:D17"/>
    <mergeCell ref="A13:A14"/>
    <mergeCell ref="E13:G13"/>
    <mergeCell ref="B15:D15"/>
    <mergeCell ref="B13:D14"/>
    <mergeCell ref="F12:G12"/>
    <mergeCell ref="A8:F8"/>
    <mergeCell ref="B44:D44"/>
    <mergeCell ref="B43:D43"/>
    <mergeCell ref="B45:D45"/>
    <mergeCell ref="B35:D35"/>
    <mergeCell ref="B34:D34"/>
    <mergeCell ref="A9:F9"/>
    <mergeCell ref="A10:F10"/>
    <mergeCell ref="B41:D41"/>
    <mergeCell ref="B53:D53"/>
    <mergeCell ref="B49:D49"/>
    <mergeCell ref="B52:D52"/>
    <mergeCell ref="B55:D55"/>
    <mergeCell ref="B39:D39"/>
    <mergeCell ref="B40:D40"/>
    <mergeCell ref="B29:D29"/>
    <mergeCell ref="B30:D30"/>
    <mergeCell ref="B25:D25"/>
    <mergeCell ref="B32:D32"/>
    <mergeCell ref="B31:D31"/>
    <mergeCell ref="B57:D57"/>
    <mergeCell ref="B50:D50"/>
    <mergeCell ref="B54:D54"/>
    <mergeCell ref="B51:D51"/>
    <mergeCell ref="B42:D42"/>
    <mergeCell ref="B36:D36"/>
    <mergeCell ref="A11:F11"/>
    <mergeCell ref="B48:D48"/>
    <mergeCell ref="B38:D38"/>
    <mergeCell ref="B16:D16"/>
    <mergeCell ref="B28:D28"/>
    <mergeCell ref="B37:D37"/>
    <mergeCell ref="B26:D26"/>
    <mergeCell ref="B33:D33"/>
    <mergeCell ref="B20:D20"/>
    <mergeCell ref="F2:H4"/>
    <mergeCell ref="B56:D56"/>
    <mergeCell ref="B19:D19"/>
    <mergeCell ref="B27:D27"/>
    <mergeCell ref="B18:D18"/>
    <mergeCell ref="B23:D23"/>
    <mergeCell ref="B22:D22"/>
    <mergeCell ref="B47:D47"/>
    <mergeCell ref="B46:D46"/>
    <mergeCell ref="B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67"/>
  <sheetViews>
    <sheetView zoomScalePageLayoutView="0" workbookViewId="0" topLeftCell="B49">
      <selection activeCell="F49" sqref="F49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5" width="12.00390625" style="0" customWidth="1"/>
    <col min="6" max="7" width="16.00390625" style="0" customWidth="1"/>
  </cols>
  <sheetData>
    <row r="2" spans="5:7" ht="12.75">
      <c r="E2" s="134" t="s">
        <v>323</v>
      </c>
      <c r="F2" s="134"/>
      <c r="G2" s="134"/>
    </row>
    <row r="3" spans="5:7" ht="12.75">
      <c r="E3" s="134"/>
      <c r="F3" s="134"/>
      <c r="G3" s="134"/>
    </row>
    <row r="4" spans="5:7" ht="52.5" customHeight="1">
      <c r="E4" s="134"/>
      <c r="F4" s="134"/>
      <c r="G4" s="134"/>
    </row>
    <row r="5" spans="2:8" ht="65.25" customHeight="1">
      <c r="B5" s="2"/>
      <c r="C5" s="51"/>
      <c r="D5" s="44"/>
      <c r="E5" s="97" t="s">
        <v>326</v>
      </c>
      <c r="F5" s="97"/>
      <c r="G5" s="97"/>
      <c r="H5" s="4"/>
    </row>
    <row r="6" spans="2:8" ht="15" customHeight="1">
      <c r="B6" s="2"/>
      <c r="D6" s="44"/>
      <c r="E6" s="44"/>
      <c r="F6" s="44"/>
      <c r="G6" s="44"/>
      <c r="H6" s="4"/>
    </row>
    <row r="7" spans="2:8" ht="15.75">
      <c r="B7" s="98" t="s">
        <v>116</v>
      </c>
      <c r="C7" s="98"/>
      <c r="D7" s="98"/>
      <c r="E7" s="98"/>
      <c r="F7" s="98"/>
      <c r="G7" s="98"/>
      <c r="H7" s="98"/>
    </row>
    <row r="8" spans="2:8" ht="15.75">
      <c r="B8" s="98" t="s">
        <v>274</v>
      </c>
      <c r="C8" s="98"/>
      <c r="D8" s="98"/>
      <c r="E8" s="98"/>
      <c r="F8" s="98"/>
      <c r="G8" s="98"/>
      <c r="H8" s="98"/>
    </row>
    <row r="9" spans="2:8" ht="16.5" customHeight="1">
      <c r="B9" s="1" t="s">
        <v>5</v>
      </c>
      <c r="C9" s="8"/>
      <c r="D9" s="8"/>
      <c r="E9" s="8"/>
      <c r="F9" s="124" t="s">
        <v>242</v>
      </c>
      <c r="G9" s="124"/>
      <c r="H9" s="8"/>
    </row>
    <row r="10" spans="2:8" ht="20.25" customHeight="1">
      <c r="B10" s="125" t="s">
        <v>1</v>
      </c>
      <c r="C10" s="125" t="s">
        <v>114</v>
      </c>
      <c r="D10" s="125" t="s">
        <v>115</v>
      </c>
      <c r="E10" s="126" t="s">
        <v>0</v>
      </c>
      <c r="F10" s="127"/>
      <c r="G10" s="128"/>
      <c r="H10" s="8"/>
    </row>
    <row r="11" spans="2:8" ht="21.75" customHeight="1">
      <c r="B11" s="129"/>
      <c r="C11" s="125"/>
      <c r="D11" s="125"/>
      <c r="E11" s="18" t="s">
        <v>239</v>
      </c>
      <c r="F11" s="18" t="s">
        <v>253</v>
      </c>
      <c r="G11" s="18" t="s">
        <v>271</v>
      </c>
      <c r="H11" s="8"/>
    </row>
    <row r="12" spans="2:8" ht="18" customHeight="1"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8"/>
    </row>
    <row r="13" spans="2:8" ht="18" customHeight="1">
      <c r="B13" s="57" t="s">
        <v>13</v>
      </c>
      <c r="C13" s="58" t="s">
        <v>6</v>
      </c>
      <c r="D13" s="58" t="s">
        <v>232</v>
      </c>
      <c r="E13" s="45">
        <f>E14+E15+E23+E29+E28</f>
        <v>1794.6</v>
      </c>
      <c r="F13" s="45">
        <f>F14+F15+F23+F29+F28</f>
        <v>1689.6</v>
      </c>
      <c r="G13" s="45">
        <f>G14+G15+G23+G29+G28</f>
        <v>1624.7</v>
      </c>
      <c r="H13" s="8"/>
    </row>
    <row r="14" spans="2:8" ht="37.5" customHeight="1">
      <c r="B14" s="16" t="s">
        <v>95</v>
      </c>
      <c r="C14" s="21" t="s">
        <v>6</v>
      </c>
      <c r="D14" s="21" t="s">
        <v>8</v>
      </c>
      <c r="E14" s="21" t="s">
        <v>275</v>
      </c>
      <c r="F14" s="28">
        <v>430.8</v>
      </c>
      <c r="G14" s="28">
        <v>430.8</v>
      </c>
      <c r="H14" s="8"/>
    </row>
    <row r="15" spans="2:8" ht="48.75" customHeight="1">
      <c r="B15" s="29" t="s">
        <v>98</v>
      </c>
      <c r="C15" s="21" t="s">
        <v>6</v>
      </c>
      <c r="D15" s="21" t="s">
        <v>7</v>
      </c>
      <c r="E15" s="23">
        <v>1249.8</v>
      </c>
      <c r="F15" s="28">
        <v>1144.8</v>
      </c>
      <c r="G15" s="28">
        <v>1079.9</v>
      </c>
      <c r="H15" s="8"/>
    </row>
    <row r="16" spans="2:8" ht="21.75" customHeight="1" hidden="1">
      <c r="B16" s="24" t="s">
        <v>92</v>
      </c>
      <c r="C16" s="21" t="s">
        <v>6</v>
      </c>
      <c r="D16" s="21" t="s">
        <v>91</v>
      </c>
      <c r="E16" s="21"/>
      <c r="F16" s="28"/>
      <c r="G16" s="28"/>
      <c r="H16" s="8"/>
    </row>
    <row r="17" spans="2:8" ht="21.75" customHeight="1">
      <c r="B17" s="53" t="s">
        <v>190</v>
      </c>
      <c r="C17" s="55"/>
      <c r="D17" s="55"/>
      <c r="E17" s="55"/>
      <c r="F17" s="56"/>
      <c r="G17" s="56"/>
      <c r="H17" s="8"/>
    </row>
    <row r="18" spans="2:8" ht="21.75" customHeight="1">
      <c r="B18" s="53" t="s">
        <v>191</v>
      </c>
      <c r="C18" s="55" t="s">
        <v>6</v>
      </c>
      <c r="D18" s="55" t="s">
        <v>7</v>
      </c>
      <c r="E18" s="56">
        <f>E19+E20+E21+E22</f>
        <v>77.10000000000001</v>
      </c>
      <c r="F18" s="56">
        <f>F19+F20+F21+F22</f>
        <v>77.10000000000001</v>
      </c>
      <c r="G18" s="56">
        <f>G19+G20+G21+G22</f>
        <v>77.10000000000001</v>
      </c>
      <c r="H18" s="8"/>
    </row>
    <row r="19" spans="2:8" ht="33.75" customHeight="1">
      <c r="B19" s="54" t="s">
        <v>194</v>
      </c>
      <c r="C19" s="55" t="s">
        <v>6</v>
      </c>
      <c r="D19" s="55" t="s">
        <v>7</v>
      </c>
      <c r="E19" s="56">
        <v>52</v>
      </c>
      <c r="F19" s="56">
        <v>52</v>
      </c>
      <c r="G19" s="56">
        <v>52</v>
      </c>
      <c r="H19" s="8"/>
    </row>
    <row r="20" spans="2:8" ht="36" customHeight="1">
      <c r="B20" s="54" t="s">
        <v>276</v>
      </c>
      <c r="C20" s="55" t="s">
        <v>6</v>
      </c>
      <c r="D20" s="55" t="s">
        <v>7</v>
      </c>
      <c r="E20" s="55" t="s">
        <v>277</v>
      </c>
      <c r="F20" s="56">
        <v>19.5</v>
      </c>
      <c r="G20" s="56">
        <v>19.5</v>
      </c>
      <c r="H20" s="8"/>
    </row>
    <row r="21" spans="2:8" ht="36" customHeight="1">
      <c r="B21" s="54" t="s">
        <v>196</v>
      </c>
      <c r="C21" s="55" t="s">
        <v>6</v>
      </c>
      <c r="D21" s="55" t="s">
        <v>7</v>
      </c>
      <c r="E21" s="55" t="s">
        <v>278</v>
      </c>
      <c r="F21" s="56">
        <v>1.9</v>
      </c>
      <c r="G21" s="56">
        <v>1.9</v>
      </c>
      <c r="H21" s="8"/>
    </row>
    <row r="22" spans="2:8" ht="36" customHeight="1">
      <c r="B22" s="54" t="s">
        <v>228</v>
      </c>
      <c r="C22" s="55" t="s">
        <v>6</v>
      </c>
      <c r="D22" s="55" t="s">
        <v>7</v>
      </c>
      <c r="E22" s="55" t="s">
        <v>279</v>
      </c>
      <c r="F22" s="56">
        <v>3.7</v>
      </c>
      <c r="G22" s="56">
        <v>3.7</v>
      </c>
      <c r="H22" s="8"/>
    </row>
    <row r="23" spans="2:8" ht="36" customHeight="1">
      <c r="B23" s="24" t="s">
        <v>130</v>
      </c>
      <c r="C23" s="21" t="s">
        <v>6</v>
      </c>
      <c r="D23" s="21" t="s">
        <v>62</v>
      </c>
      <c r="E23" s="28">
        <f>E25</f>
        <v>101</v>
      </c>
      <c r="F23" s="28">
        <f>F25</f>
        <v>101</v>
      </c>
      <c r="G23" s="28">
        <f>G25</f>
        <v>101</v>
      </c>
      <c r="H23" s="8"/>
    </row>
    <row r="24" spans="2:8" ht="19.5" customHeight="1">
      <c r="B24" s="53" t="s">
        <v>190</v>
      </c>
      <c r="C24" s="21"/>
      <c r="D24" s="21"/>
      <c r="E24" s="21"/>
      <c r="F24" s="28"/>
      <c r="G24" s="28"/>
      <c r="H24" s="8"/>
    </row>
    <row r="25" spans="2:8" ht="15.75" customHeight="1">
      <c r="B25" s="53" t="s">
        <v>191</v>
      </c>
      <c r="C25" s="55" t="s">
        <v>6</v>
      </c>
      <c r="D25" s="55" t="s">
        <v>62</v>
      </c>
      <c r="E25" s="56">
        <f>E26+E27</f>
        <v>101</v>
      </c>
      <c r="F25" s="56">
        <f>F26+F27</f>
        <v>101</v>
      </c>
      <c r="G25" s="56">
        <f>G26+G27</f>
        <v>101</v>
      </c>
      <c r="H25" s="8"/>
    </row>
    <row r="26" spans="2:8" ht="67.5" customHeight="1">
      <c r="B26" s="54" t="s">
        <v>197</v>
      </c>
      <c r="C26" s="55" t="s">
        <v>6</v>
      </c>
      <c r="D26" s="55" t="s">
        <v>62</v>
      </c>
      <c r="E26" s="85">
        <v>75</v>
      </c>
      <c r="F26" s="56">
        <v>75</v>
      </c>
      <c r="G26" s="56">
        <v>75</v>
      </c>
      <c r="H26" s="8"/>
    </row>
    <row r="27" spans="2:8" ht="33" customHeight="1">
      <c r="B27" s="54" t="s">
        <v>198</v>
      </c>
      <c r="C27" s="55" t="s">
        <v>6</v>
      </c>
      <c r="D27" s="55" t="s">
        <v>62</v>
      </c>
      <c r="E27" s="55" t="s">
        <v>280</v>
      </c>
      <c r="F27" s="56">
        <v>26</v>
      </c>
      <c r="G27" s="56">
        <v>26</v>
      </c>
      <c r="H27" s="8"/>
    </row>
    <row r="28" spans="2:8" ht="15.75">
      <c r="B28" s="30" t="s">
        <v>92</v>
      </c>
      <c r="C28" s="55" t="s">
        <v>6</v>
      </c>
      <c r="D28" s="55" t="s">
        <v>91</v>
      </c>
      <c r="E28" s="85">
        <v>10</v>
      </c>
      <c r="F28" s="56">
        <v>10</v>
      </c>
      <c r="G28" s="56">
        <v>10</v>
      </c>
      <c r="H28" s="8"/>
    </row>
    <row r="29" spans="2:8" ht="21.75" customHeight="1">
      <c r="B29" s="24" t="s">
        <v>78</v>
      </c>
      <c r="C29" s="21" t="s">
        <v>6</v>
      </c>
      <c r="D29" s="21" t="s">
        <v>79</v>
      </c>
      <c r="E29" s="23">
        <v>3</v>
      </c>
      <c r="F29" s="28">
        <v>3</v>
      </c>
      <c r="G29" s="28">
        <v>3</v>
      </c>
      <c r="H29" s="8"/>
    </row>
    <row r="30" spans="2:8" ht="15.75">
      <c r="B30" s="57" t="s">
        <v>14</v>
      </c>
      <c r="C30" s="58" t="s">
        <v>8</v>
      </c>
      <c r="D30" s="58" t="s">
        <v>232</v>
      </c>
      <c r="E30" s="45" t="str">
        <f>E31</f>
        <v>92,1</v>
      </c>
      <c r="F30" s="45">
        <f>F31</f>
        <v>92.1</v>
      </c>
      <c r="G30" s="45">
        <f>G31</f>
        <v>95.2</v>
      </c>
      <c r="H30" s="8"/>
    </row>
    <row r="31" spans="2:8" ht="16.5" customHeight="1">
      <c r="B31" s="24" t="s">
        <v>99</v>
      </c>
      <c r="C31" s="21" t="s">
        <v>8</v>
      </c>
      <c r="D31" s="21" t="s">
        <v>9</v>
      </c>
      <c r="E31" s="21" t="s">
        <v>281</v>
      </c>
      <c r="F31" s="28">
        <v>92.1</v>
      </c>
      <c r="G31" s="28">
        <v>95.2</v>
      </c>
      <c r="H31" s="8"/>
    </row>
    <row r="32" spans="2:8" ht="32.25" customHeight="1">
      <c r="B32" s="57" t="s">
        <v>15</v>
      </c>
      <c r="C32" s="58" t="s">
        <v>9</v>
      </c>
      <c r="D32" s="58" t="s">
        <v>232</v>
      </c>
      <c r="E32" s="45">
        <v>30</v>
      </c>
      <c r="F32" s="45">
        <f>F34</f>
        <v>30</v>
      </c>
      <c r="G32" s="45">
        <f>G34</f>
        <v>30</v>
      </c>
      <c r="H32" s="8"/>
    </row>
    <row r="33" spans="2:8" ht="12" customHeight="1" hidden="1">
      <c r="B33" s="16" t="s">
        <v>94</v>
      </c>
      <c r="C33" s="21" t="s">
        <v>9</v>
      </c>
      <c r="D33" s="21" t="s">
        <v>12</v>
      </c>
      <c r="E33" s="90"/>
      <c r="F33" s="28"/>
      <c r="G33" s="28"/>
      <c r="H33" s="8"/>
    </row>
    <row r="34" spans="2:8" ht="16.5" customHeight="1">
      <c r="B34" s="24" t="s">
        <v>149</v>
      </c>
      <c r="C34" s="21" t="s">
        <v>9</v>
      </c>
      <c r="D34" s="21">
        <v>10</v>
      </c>
      <c r="E34" s="23">
        <v>30</v>
      </c>
      <c r="F34" s="28">
        <v>30</v>
      </c>
      <c r="G34" s="28">
        <v>30</v>
      </c>
      <c r="H34" s="8"/>
    </row>
    <row r="35" spans="2:8" ht="15" customHeight="1">
      <c r="B35" s="57" t="s">
        <v>17</v>
      </c>
      <c r="C35" s="58" t="s">
        <v>10</v>
      </c>
      <c r="D35" s="58" t="s">
        <v>232</v>
      </c>
      <c r="E35" s="45">
        <f>289.4+860</f>
        <v>1149.4</v>
      </c>
      <c r="F35" s="45">
        <f>F39+F38</f>
        <v>292.8</v>
      </c>
      <c r="G35" s="45">
        <f>G39+G38</f>
        <v>292.8</v>
      </c>
      <c r="H35" s="8"/>
    </row>
    <row r="36" spans="2:8" ht="10.5" customHeight="1" hidden="1">
      <c r="B36" s="24" t="s">
        <v>89</v>
      </c>
      <c r="C36" s="21" t="s">
        <v>10</v>
      </c>
      <c r="D36" s="21" t="s">
        <v>8</v>
      </c>
      <c r="E36" s="21"/>
      <c r="F36" s="28"/>
      <c r="G36" s="28"/>
      <c r="H36" s="8"/>
    </row>
    <row r="37" spans="2:8" ht="11.25" customHeight="1" hidden="1">
      <c r="B37" s="24" t="s">
        <v>155</v>
      </c>
      <c r="C37" s="21" t="s">
        <v>10</v>
      </c>
      <c r="D37" s="21" t="s">
        <v>8</v>
      </c>
      <c r="E37" s="21"/>
      <c r="F37" s="28"/>
      <c r="G37" s="28"/>
      <c r="H37" s="8"/>
    </row>
    <row r="38" spans="2:8" ht="17.25" customHeight="1">
      <c r="B38" s="24" t="s">
        <v>155</v>
      </c>
      <c r="C38" s="21" t="s">
        <v>10</v>
      </c>
      <c r="D38" s="21" t="s">
        <v>8</v>
      </c>
      <c r="E38" s="138">
        <f>6!G85</f>
        <v>289.4</v>
      </c>
      <c r="F38" s="28">
        <v>37.8</v>
      </c>
      <c r="G38" s="28">
        <v>37.8</v>
      </c>
      <c r="H38" s="8"/>
    </row>
    <row r="39" spans="2:8" ht="16.5" customHeight="1">
      <c r="B39" s="24" t="s">
        <v>100</v>
      </c>
      <c r="C39" s="21" t="s">
        <v>10</v>
      </c>
      <c r="D39" s="21" t="s">
        <v>9</v>
      </c>
      <c r="E39" s="23">
        <f>6!G86</f>
        <v>860</v>
      </c>
      <c r="F39" s="28">
        <v>255</v>
      </c>
      <c r="G39" s="28">
        <v>255</v>
      </c>
      <c r="H39" s="8"/>
    </row>
    <row r="40" spans="2:8" ht="0.75" customHeight="1" hidden="1">
      <c r="B40" s="16" t="s">
        <v>75</v>
      </c>
      <c r="C40" s="21" t="s">
        <v>11</v>
      </c>
      <c r="D40" s="21"/>
      <c r="E40" s="21"/>
      <c r="F40" s="28"/>
      <c r="G40" s="28"/>
      <c r="H40" s="8"/>
    </row>
    <row r="41" spans="2:8" ht="16.5" customHeight="1" hidden="1">
      <c r="B41" s="24" t="s">
        <v>69</v>
      </c>
      <c r="C41" s="21" t="s">
        <v>11</v>
      </c>
      <c r="D41" s="21" t="s">
        <v>6</v>
      </c>
      <c r="E41" s="21"/>
      <c r="F41" s="28"/>
      <c r="G41" s="28"/>
      <c r="H41" s="8"/>
    </row>
    <row r="42" spans="2:8" ht="31.5" hidden="1">
      <c r="B42" s="24" t="s">
        <v>70</v>
      </c>
      <c r="C42" s="21" t="s">
        <v>11</v>
      </c>
      <c r="D42" s="21" t="s">
        <v>62</v>
      </c>
      <c r="E42" s="21"/>
      <c r="F42" s="28"/>
      <c r="G42" s="28"/>
      <c r="H42" s="8"/>
    </row>
    <row r="43" spans="2:8" ht="15.75" hidden="1">
      <c r="B43" s="24" t="s">
        <v>80</v>
      </c>
      <c r="C43" s="21" t="s">
        <v>16</v>
      </c>
      <c r="D43" s="21" t="s">
        <v>9</v>
      </c>
      <c r="E43" s="21"/>
      <c r="F43" s="28"/>
      <c r="G43" s="28"/>
      <c r="H43" s="8"/>
    </row>
    <row r="44" spans="2:8" ht="15.75" hidden="1">
      <c r="B44" s="24" t="s">
        <v>81</v>
      </c>
      <c r="C44" s="21" t="s">
        <v>16</v>
      </c>
      <c r="D44" s="21" t="s">
        <v>9</v>
      </c>
      <c r="E44" s="21"/>
      <c r="F44" s="28"/>
      <c r="G44" s="28"/>
      <c r="H44" s="8"/>
    </row>
    <row r="45" spans="2:8" ht="15.75" hidden="1">
      <c r="B45" s="24" t="s">
        <v>90</v>
      </c>
      <c r="C45" s="21" t="s">
        <v>91</v>
      </c>
      <c r="D45" s="21"/>
      <c r="E45" s="21"/>
      <c r="F45" s="28"/>
      <c r="G45" s="28"/>
      <c r="H45" s="8"/>
    </row>
    <row r="46" spans="2:8" ht="15.75">
      <c r="B46" s="25" t="s">
        <v>284</v>
      </c>
      <c r="C46" s="26" t="s">
        <v>179</v>
      </c>
      <c r="D46" s="26" t="s">
        <v>232</v>
      </c>
      <c r="E46" s="88" t="str">
        <f>E47</f>
        <v>5,0</v>
      </c>
      <c r="F46" s="88">
        <f>F47</f>
        <v>5</v>
      </c>
      <c r="G46" s="88">
        <f>G47</f>
        <v>5</v>
      </c>
      <c r="H46" s="8"/>
    </row>
    <row r="47" spans="2:8" ht="15.75">
      <c r="B47" s="30" t="s">
        <v>285</v>
      </c>
      <c r="C47" s="27" t="s">
        <v>179</v>
      </c>
      <c r="D47" s="27" t="s">
        <v>179</v>
      </c>
      <c r="E47" s="21" t="s">
        <v>265</v>
      </c>
      <c r="F47" s="28">
        <v>5</v>
      </c>
      <c r="G47" s="28">
        <v>5</v>
      </c>
      <c r="H47" s="8"/>
    </row>
    <row r="48" spans="2:8" ht="15.75">
      <c r="B48" s="59" t="s">
        <v>75</v>
      </c>
      <c r="C48" s="58" t="s">
        <v>11</v>
      </c>
      <c r="D48" s="58" t="s">
        <v>232</v>
      </c>
      <c r="E48" s="45">
        <f>E49</f>
        <v>650</v>
      </c>
      <c r="F48" s="45">
        <f>F49</f>
        <v>650</v>
      </c>
      <c r="G48" s="45">
        <f>G49</f>
        <v>650</v>
      </c>
      <c r="H48" s="8"/>
    </row>
    <row r="49" spans="2:8" ht="15.75">
      <c r="B49" s="24" t="s">
        <v>131</v>
      </c>
      <c r="C49" s="21" t="s">
        <v>11</v>
      </c>
      <c r="D49" s="21" t="s">
        <v>6</v>
      </c>
      <c r="E49" s="23">
        <v>650</v>
      </c>
      <c r="F49" s="23">
        <v>650</v>
      </c>
      <c r="G49" s="23">
        <v>650</v>
      </c>
      <c r="H49" s="8"/>
    </row>
    <row r="50" spans="2:8" ht="15.75">
      <c r="B50" s="53" t="s">
        <v>190</v>
      </c>
      <c r="C50" s="21"/>
      <c r="D50" s="21"/>
      <c r="E50" s="21"/>
      <c r="F50" s="28"/>
      <c r="G50" s="28"/>
      <c r="H50" s="8"/>
    </row>
    <row r="51" spans="2:8" ht="15.75">
      <c r="B51" s="53" t="s">
        <v>191</v>
      </c>
      <c r="C51" s="55" t="s">
        <v>11</v>
      </c>
      <c r="D51" s="55" t="s">
        <v>6</v>
      </c>
      <c r="E51" s="56">
        <f>E52</f>
        <v>650</v>
      </c>
      <c r="F51" s="56">
        <f>F52</f>
        <v>650</v>
      </c>
      <c r="G51" s="56">
        <f>G52</f>
        <v>650</v>
      </c>
      <c r="H51" s="8"/>
    </row>
    <row r="52" spans="2:8" ht="33" customHeight="1">
      <c r="B52" s="54" t="s">
        <v>195</v>
      </c>
      <c r="C52" s="55" t="s">
        <v>11</v>
      </c>
      <c r="D52" s="55" t="s">
        <v>6</v>
      </c>
      <c r="E52" s="85">
        <v>650</v>
      </c>
      <c r="F52" s="56">
        <v>650</v>
      </c>
      <c r="G52" s="56">
        <v>650</v>
      </c>
      <c r="H52" s="8"/>
    </row>
    <row r="53" spans="2:8" ht="9" customHeight="1" hidden="1">
      <c r="B53" s="24" t="s">
        <v>80</v>
      </c>
      <c r="C53" s="21" t="s">
        <v>16</v>
      </c>
      <c r="D53" s="21"/>
      <c r="E53" s="21"/>
      <c r="F53" s="28">
        <f>F54+F55</f>
        <v>0</v>
      </c>
      <c r="G53" s="28"/>
      <c r="H53" s="8"/>
    </row>
    <row r="54" spans="2:8" ht="15.75" hidden="1">
      <c r="B54" s="24" t="s">
        <v>123</v>
      </c>
      <c r="C54" s="21" t="s">
        <v>16</v>
      </c>
      <c r="D54" s="21" t="s">
        <v>6</v>
      </c>
      <c r="E54" s="21"/>
      <c r="F54" s="28"/>
      <c r="G54" s="28"/>
      <c r="H54" s="8"/>
    </row>
    <row r="55" spans="2:8" ht="15.75" hidden="1">
      <c r="B55" s="24" t="s">
        <v>148</v>
      </c>
      <c r="C55" s="21" t="s">
        <v>16</v>
      </c>
      <c r="D55" s="21" t="s">
        <v>9</v>
      </c>
      <c r="E55" s="21"/>
      <c r="F55" s="28"/>
      <c r="G55" s="28"/>
      <c r="H55" s="8"/>
    </row>
    <row r="56" spans="2:8" ht="15.75">
      <c r="B56" s="59" t="s">
        <v>80</v>
      </c>
      <c r="C56" s="58" t="s">
        <v>16</v>
      </c>
      <c r="D56" s="58" t="s">
        <v>232</v>
      </c>
      <c r="E56" s="88" t="str">
        <f>E57</f>
        <v>305,9</v>
      </c>
      <c r="F56" s="22">
        <f>F57</f>
        <v>305.9</v>
      </c>
      <c r="G56" s="22">
        <f>G57</f>
        <v>305.9</v>
      </c>
      <c r="H56" s="8"/>
    </row>
    <row r="57" spans="2:8" ht="15.75">
      <c r="B57" s="24" t="s">
        <v>123</v>
      </c>
      <c r="C57" s="21" t="s">
        <v>16</v>
      </c>
      <c r="D57" s="21" t="s">
        <v>6</v>
      </c>
      <c r="E57" s="21" t="s">
        <v>282</v>
      </c>
      <c r="F57" s="28">
        <v>305.9</v>
      </c>
      <c r="G57" s="28">
        <v>305.9</v>
      </c>
      <c r="H57" s="8"/>
    </row>
    <row r="58" spans="2:8" ht="15.75">
      <c r="B58" s="59" t="s">
        <v>90</v>
      </c>
      <c r="C58" s="58" t="s">
        <v>91</v>
      </c>
      <c r="D58" s="58" t="s">
        <v>232</v>
      </c>
      <c r="E58" s="45" t="str">
        <f>E59</f>
        <v>63,8</v>
      </c>
      <c r="F58" s="45">
        <f>F59</f>
        <v>63.8</v>
      </c>
      <c r="G58" s="45">
        <f>G59</f>
        <v>63.8</v>
      </c>
      <c r="H58" s="8"/>
    </row>
    <row r="59" spans="2:8" ht="15.75">
      <c r="B59" s="24" t="s">
        <v>132</v>
      </c>
      <c r="C59" s="21" t="s">
        <v>91</v>
      </c>
      <c r="D59" s="21" t="s">
        <v>6</v>
      </c>
      <c r="E59" s="80" t="str">
        <f>E61</f>
        <v>63,8</v>
      </c>
      <c r="F59" s="23">
        <f>F61</f>
        <v>63.8</v>
      </c>
      <c r="G59" s="23">
        <f>G61</f>
        <v>63.8</v>
      </c>
      <c r="H59" s="8"/>
    </row>
    <row r="60" spans="2:8" ht="15.75">
      <c r="B60" s="53" t="s">
        <v>190</v>
      </c>
      <c r="C60" s="21"/>
      <c r="D60" s="21"/>
      <c r="E60" s="21"/>
      <c r="F60" s="28"/>
      <c r="G60" s="28"/>
      <c r="H60" s="8"/>
    </row>
    <row r="61" spans="2:8" ht="15.75">
      <c r="B61" s="53" t="s">
        <v>191</v>
      </c>
      <c r="C61" s="55" t="s">
        <v>91</v>
      </c>
      <c r="D61" s="55" t="s">
        <v>6</v>
      </c>
      <c r="E61" s="56" t="str">
        <f>E62</f>
        <v>63,8</v>
      </c>
      <c r="F61" s="56">
        <f>F62</f>
        <v>63.8</v>
      </c>
      <c r="G61" s="56">
        <f>G62</f>
        <v>63.8</v>
      </c>
      <c r="H61" s="8"/>
    </row>
    <row r="62" spans="2:8" ht="31.5">
      <c r="B62" s="54" t="s">
        <v>196</v>
      </c>
      <c r="C62" s="55" t="s">
        <v>91</v>
      </c>
      <c r="D62" s="55" t="s">
        <v>6</v>
      </c>
      <c r="E62" s="55" t="s">
        <v>283</v>
      </c>
      <c r="F62" s="56">
        <v>63.8</v>
      </c>
      <c r="G62" s="56">
        <v>63.8</v>
      </c>
      <c r="H62" s="8"/>
    </row>
    <row r="63" spans="2:8" ht="17.25" customHeight="1">
      <c r="B63" s="24" t="s">
        <v>4</v>
      </c>
      <c r="C63" s="21"/>
      <c r="D63" s="21"/>
      <c r="E63" s="28">
        <f>E13+E30+E32+E35+E46+E48+E56+E58</f>
        <v>4090.8</v>
      </c>
      <c r="F63" s="28">
        <f>F13+F30+F32+F35+F46+F48+F56+F58</f>
        <v>3129.2000000000003</v>
      </c>
      <c r="G63" s="28">
        <f>G13+G30+G32+G35+G46+G48+G56+G58</f>
        <v>3067.4</v>
      </c>
      <c r="H63" s="8"/>
    </row>
    <row r="64" spans="2:8" ht="17.25" customHeight="1">
      <c r="B64" s="63" t="s">
        <v>251</v>
      </c>
      <c r="C64" s="21"/>
      <c r="D64" s="21"/>
      <c r="E64" s="81" t="s">
        <v>256</v>
      </c>
      <c r="F64" s="82">
        <v>76.9</v>
      </c>
      <c r="G64" s="82">
        <v>154.4</v>
      </c>
      <c r="H64" s="8"/>
    </row>
    <row r="65" spans="2:8" ht="17.25" customHeight="1">
      <c r="B65" s="59" t="s">
        <v>252</v>
      </c>
      <c r="C65" s="21"/>
      <c r="D65" s="21"/>
      <c r="E65" s="45">
        <f>E63+E64</f>
        <v>4090.8</v>
      </c>
      <c r="F65" s="45">
        <f>F63+F64</f>
        <v>3206.1000000000004</v>
      </c>
      <c r="G65" s="45">
        <f>G63+G64</f>
        <v>3221.8</v>
      </c>
      <c r="H65" s="8"/>
    </row>
    <row r="66" spans="2:8" ht="17.25" customHeight="1">
      <c r="B66" s="53" t="s">
        <v>190</v>
      </c>
      <c r="C66" s="21"/>
      <c r="D66" s="21"/>
      <c r="E66" s="21"/>
      <c r="F66" s="28"/>
      <c r="G66" s="28"/>
      <c r="H66" s="8"/>
    </row>
    <row r="67" spans="2:8" ht="30.75" customHeight="1">
      <c r="B67" s="53" t="s">
        <v>231</v>
      </c>
      <c r="C67" s="21"/>
      <c r="D67" s="21"/>
      <c r="E67" s="28">
        <f>E18+E23+E51+E61</f>
        <v>891.9</v>
      </c>
      <c r="F67" s="28">
        <f>F18+F23+F51+F61</f>
        <v>891.9</v>
      </c>
      <c r="G67" s="28">
        <f>G18+G23+G51+G61</f>
        <v>891.9</v>
      </c>
      <c r="H67" s="8"/>
    </row>
    <row r="68" ht="24.75" customHeight="1"/>
  </sheetData>
  <sheetProtection/>
  <mergeCells count="9">
    <mergeCell ref="E2:G4"/>
    <mergeCell ref="B7:H7"/>
    <mergeCell ref="B8:H8"/>
    <mergeCell ref="B10:B11"/>
    <mergeCell ref="C10:C11"/>
    <mergeCell ref="D10:D11"/>
    <mergeCell ref="F9:G9"/>
    <mergeCell ref="E10:G10"/>
    <mergeCell ref="E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J175"/>
  <sheetViews>
    <sheetView zoomScalePageLayoutView="0" workbookViewId="0" topLeftCell="B1">
      <selection activeCell="F6" sqref="F6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9.125" style="0" customWidth="1"/>
    <col min="7" max="7" width="13.625" style="0" customWidth="1"/>
    <col min="8" max="9" width="17.00390625" style="0" customWidth="1"/>
  </cols>
  <sheetData>
    <row r="2" spans="7:9" ht="12.75" customHeight="1">
      <c r="G2" s="134" t="s">
        <v>319</v>
      </c>
      <c r="H2" s="134"/>
      <c r="I2" s="134"/>
    </row>
    <row r="3" spans="7:9" ht="12.75">
      <c r="G3" s="134"/>
      <c r="H3" s="134"/>
      <c r="I3" s="134"/>
    </row>
    <row r="4" spans="7:9" ht="45.75" customHeight="1">
      <c r="G4" s="134"/>
      <c r="H4" s="134"/>
      <c r="I4" s="134"/>
    </row>
    <row r="5" spans="2:10" ht="66" customHeight="1">
      <c r="B5" s="11"/>
      <c r="E5" s="51"/>
      <c r="F5" s="44"/>
      <c r="G5" s="137" t="s">
        <v>327</v>
      </c>
      <c r="H5" s="137"/>
      <c r="I5" s="137"/>
      <c r="J5" s="136"/>
    </row>
    <row r="6" ht="18" customHeight="1">
      <c r="B6" s="3"/>
    </row>
    <row r="7" spans="2:9" ht="17.25" customHeight="1">
      <c r="B7" s="98" t="s">
        <v>20</v>
      </c>
      <c r="C7" s="98"/>
      <c r="D7" s="98"/>
      <c r="E7" s="98"/>
      <c r="F7" s="98"/>
      <c r="G7" s="98"/>
      <c r="H7" s="98"/>
      <c r="I7" s="61"/>
    </row>
    <row r="8" spans="2:9" ht="31.5" customHeight="1">
      <c r="B8" s="107" t="s">
        <v>286</v>
      </c>
      <c r="C8" s="107"/>
      <c r="D8" s="107"/>
      <c r="E8" s="107"/>
      <c r="F8" s="107"/>
      <c r="G8" s="107"/>
      <c r="H8" s="107"/>
      <c r="I8" s="12"/>
    </row>
    <row r="9" spans="2:9" ht="15.75" customHeight="1">
      <c r="B9" s="1" t="s">
        <v>5</v>
      </c>
      <c r="C9" s="8"/>
      <c r="D9" s="8"/>
      <c r="E9" s="8"/>
      <c r="F9" s="8"/>
      <c r="G9" s="8"/>
      <c r="H9" s="8"/>
      <c r="I9" s="8"/>
    </row>
    <row r="10" spans="2:9" ht="21" customHeight="1" hidden="1">
      <c r="B10" s="98"/>
      <c r="C10" s="98"/>
      <c r="D10" s="98"/>
      <c r="E10" s="98"/>
      <c r="F10" s="98"/>
      <c r="G10" s="98"/>
      <c r="H10" s="98"/>
      <c r="I10" s="61"/>
    </row>
    <row r="11" spans="2:9" ht="30" customHeight="1">
      <c r="B11" s="1"/>
      <c r="C11" s="8"/>
      <c r="D11" s="8"/>
      <c r="E11" s="8"/>
      <c r="F11" s="8"/>
      <c r="G11" s="8"/>
      <c r="H11" s="124" t="s">
        <v>243</v>
      </c>
      <c r="I11" s="124"/>
    </row>
    <row r="12" spans="2:9" ht="20.25" customHeight="1">
      <c r="B12" s="125" t="s">
        <v>1</v>
      </c>
      <c r="C12" s="125" t="s">
        <v>114</v>
      </c>
      <c r="D12" s="125" t="s">
        <v>115</v>
      </c>
      <c r="E12" s="125" t="s">
        <v>233</v>
      </c>
      <c r="F12" s="125" t="s">
        <v>234</v>
      </c>
      <c r="G12" s="130" t="s">
        <v>0</v>
      </c>
      <c r="H12" s="131"/>
      <c r="I12" s="132"/>
    </row>
    <row r="13" spans="2:9" ht="24.75" customHeight="1">
      <c r="B13" s="129"/>
      <c r="C13" s="125"/>
      <c r="D13" s="125"/>
      <c r="E13" s="125"/>
      <c r="F13" s="125"/>
      <c r="G13" s="37" t="s">
        <v>239</v>
      </c>
      <c r="H13" s="37" t="s">
        <v>253</v>
      </c>
      <c r="I13" s="37" t="s">
        <v>271</v>
      </c>
    </row>
    <row r="14" spans="2:9" ht="15.75"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32">
        <v>7</v>
      </c>
      <c r="I14" s="32">
        <v>8</v>
      </c>
    </row>
    <row r="15" spans="2:9" ht="20.25" customHeight="1">
      <c r="B15" s="25" t="s">
        <v>13</v>
      </c>
      <c r="C15" s="27" t="s">
        <v>6</v>
      </c>
      <c r="D15" s="27"/>
      <c r="E15" s="27"/>
      <c r="F15" s="27"/>
      <c r="G15" s="45">
        <f>G16+G21+G47+G55+G59</f>
        <v>1794.6</v>
      </c>
      <c r="H15" s="45">
        <f>H16+H21+H47+H55+H59</f>
        <v>1689.6</v>
      </c>
      <c r="I15" s="45">
        <f>I16+I21+I47+I55+I59</f>
        <v>1624.6999999999998</v>
      </c>
    </row>
    <row r="16" spans="2:9" ht="31.5" customHeight="1">
      <c r="B16" s="30" t="s">
        <v>95</v>
      </c>
      <c r="C16" s="27" t="s">
        <v>6</v>
      </c>
      <c r="D16" s="27" t="s">
        <v>8</v>
      </c>
      <c r="E16" s="27"/>
      <c r="F16" s="27"/>
      <c r="G16" s="28">
        <f aca="true" t="shared" si="0" ref="G16:I17">G17</f>
        <v>428</v>
      </c>
      <c r="H16" s="28">
        <f t="shared" si="0"/>
        <v>430.8</v>
      </c>
      <c r="I16" s="28">
        <f t="shared" si="0"/>
        <v>430.8</v>
      </c>
    </row>
    <row r="17" spans="2:9" ht="17.25" customHeight="1">
      <c r="B17" s="39" t="s">
        <v>103</v>
      </c>
      <c r="C17" s="27" t="s">
        <v>6</v>
      </c>
      <c r="D17" s="27" t="s">
        <v>8</v>
      </c>
      <c r="E17" s="27" t="s">
        <v>204</v>
      </c>
      <c r="F17" s="27"/>
      <c r="G17" s="28">
        <f t="shared" si="0"/>
        <v>428</v>
      </c>
      <c r="H17" s="28">
        <f t="shared" si="0"/>
        <v>430.8</v>
      </c>
      <c r="I17" s="28">
        <f t="shared" si="0"/>
        <v>430.8</v>
      </c>
    </row>
    <row r="18" spans="2:9" ht="15.75" customHeight="1">
      <c r="B18" s="30" t="s">
        <v>96</v>
      </c>
      <c r="C18" s="27" t="s">
        <v>6</v>
      </c>
      <c r="D18" s="27" t="s">
        <v>8</v>
      </c>
      <c r="E18" s="27" t="s">
        <v>205</v>
      </c>
      <c r="F18" s="27"/>
      <c r="G18" s="28">
        <f>G20</f>
        <v>428</v>
      </c>
      <c r="H18" s="28">
        <f>H20</f>
        <v>430.8</v>
      </c>
      <c r="I18" s="28">
        <f>I20</f>
        <v>430.8</v>
      </c>
    </row>
    <row r="19" spans="2:9" ht="30.75" customHeight="1">
      <c r="B19" s="30" t="s">
        <v>104</v>
      </c>
      <c r="C19" s="27" t="s">
        <v>6</v>
      </c>
      <c r="D19" s="27" t="s">
        <v>8</v>
      </c>
      <c r="E19" s="27" t="s">
        <v>206</v>
      </c>
      <c r="F19" s="27"/>
      <c r="G19" s="28">
        <f>G18</f>
        <v>428</v>
      </c>
      <c r="H19" s="28">
        <f>H18</f>
        <v>430.8</v>
      </c>
      <c r="I19" s="28">
        <f>I18</f>
        <v>430.8</v>
      </c>
    </row>
    <row r="20" spans="2:9" ht="33" customHeight="1">
      <c r="B20" s="30" t="s">
        <v>87</v>
      </c>
      <c r="C20" s="27" t="s">
        <v>6</v>
      </c>
      <c r="D20" s="27" t="s">
        <v>8</v>
      </c>
      <c r="E20" s="27" t="s">
        <v>206</v>
      </c>
      <c r="F20" s="27" t="s">
        <v>84</v>
      </c>
      <c r="G20" s="28">
        <v>428</v>
      </c>
      <c r="H20" s="28">
        <v>430.8</v>
      </c>
      <c r="I20" s="28">
        <v>430.8</v>
      </c>
    </row>
    <row r="21" spans="2:9" ht="48" customHeight="1">
      <c r="B21" s="40" t="s">
        <v>98</v>
      </c>
      <c r="C21" s="27" t="s">
        <v>6</v>
      </c>
      <c r="D21" s="27" t="s">
        <v>7</v>
      </c>
      <c r="E21" s="27"/>
      <c r="F21" s="27"/>
      <c r="G21" s="28">
        <f>G22+G27+G30</f>
        <v>1252.6</v>
      </c>
      <c r="H21" s="28">
        <f>H22+H27+H30</f>
        <v>1144.8</v>
      </c>
      <c r="I21" s="28">
        <f>I22+I27+I30</f>
        <v>1079.8999999999999</v>
      </c>
    </row>
    <row r="22" spans="2:9" ht="20.25" customHeight="1">
      <c r="B22" s="39" t="s">
        <v>103</v>
      </c>
      <c r="C22" s="27" t="s">
        <v>6</v>
      </c>
      <c r="D22" s="27" t="s">
        <v>7</v>
      </c>
      <c r="E22" s="27" t="s">
        <v>204</v>
      </c>
      <c r="F22" s="27"/>
      <c r="G22" s="28">
        <f>G23</f>
        <v>1175.1</v>
      </c>
      <c r="H22" s="28">
        <f>H23</f>
        <v>1067.3</v>
      </c>
      <c r="I22" s="28">
        <f>I23</f>
        <v>1002.4</v>
      </c>
    </row>
    <row r="23" spans="2:9" ht="31.5" customHeight="1">
      <c r="B23" s="30" t="s">
        <v>104</v>
      </c>
      <c r="C23" s="27" t="s">
        <v>6</v>
      </c>
      <c r="D23" s="27" t="s">
        <v>7</v>
      </c>
      <c r="E23" s="27" t="s">
        <v>207</v>
      </c>
      <c r="F23" s="27"/>
      <c r="G23" s="28">
        <f>G24+G25+G26</f>
        <v>1175.1</v>
      </c>
      <c r="H23" s="28">
        <f>H24+H25+H26</f>
        <v>1067.3</v>
      </c>
      <c r="I23" s="28">
        <f>I24+I25+I26</f>
        <v>1002.4</v>
      </c>
    </row>
    <row r="24" spans="2:9" ht="32.25" customHeight="1">
      <c r="B24" s="30" t="s">
        <v>87</v>
      </c>
      <c r="C24" s="27" t="s">
        <v>6</v>
      </c>
      <c r="D24" s="27" t="s">
        <v>7</v>
      </c>
      <c r="E24" s="27" t="s">
        <v>207</v>
      </c>
      <c r="F24" s="27" t="s">
        <v>84</v>
      </c>
      <c r="G24" s="28">
        <v>733</v>
      </c>
      <c r="H24" s="28">
        <v>738</v>
      </c>
      <c r="I24" s="28">
        <v>738</v>
      </c>
    </row>
    <row r="25" spans="2:9" ht="31.5" customHeight="1">
      <c r="B25" s="30" t="s">
        <v>106</v>
      </c>
      <c r="C25" s="27" t="s">
        <v>6</v>
      </c>
      <c r="D25" s="27" t="s">
        <v>7</v>
      </c>
      <c r="E25" s="27" t="s">
        <v>207</v>
      </c>
      <c r="F25" s="27" t="s">
        <v>85</v>
      </c>
      <c r="G25" s="28">
        <v>430.1</v>
      </c>
      <c r="H25" s="28">
        <v>317.3</v>
      </c>
      <c r="I25" s="28">
        <v>252.4</v>
      </c>
    </row>
    <row r="26" spans="2:9" ht="17.25" customHeight="1">
      <c r="B26" s="30" t="s">
        <v>83</v>
      </c>
      <c r="C26" s="27" t="s">
        <v>6</v>
      </c>
      <c r="D26" s="27" t="s">
        <v>7</v>
      </c>
      <c r="E26" s="27" t="s">
        <v>207</v>
      </c>
      <c r="F26" s="27" t="s">
        <v>86</v>
      </c>
      <c r="G26" s="28">
        <v>12</v>
      </c>
      <c r="H26" s="28">
        <v>12</v>
      </c>
      <c r="I26" s="28">
        <v>12</v>
      </c>
    </row>
    <row r="27" spans="2:9" ht="17.25" customHeight="1">
      <c r="B27" s="30" t="s">
        <v>105</v>
      </c>
      <c r="C27" s="27" t="s">
        <v>6</v>
      </c>
      <c r="D27" s="27" t="s">
        <v>7</v>
      </c>
      <c r="E27" s="27" t="s">
        <v>217</v>
      </c>
      <c r="F27" s="27"/>
      <c r="G27" s="28">
        <f aca="true" t="shared" si="1" ref="G27:I28">G28</f>
        <v>0.4</v>
      </c>
      <c r="H27" s="28">
        <f t="shared" si="1"/>
        <v>0.4</v>
      </c>
      <c r="I27" s="28">
        <f t="shared" si="1"/>
        <v>0.4</v>
      </c>
    </row>
    <row r="28" spans="2:9" ht="93.75" customHeight="1">
      <c r="B28" s="30" t="s">
        <v>287</v>
      </c>
      <c r="C28" s="27" t="s">
        <v>6</v>
      </c>
      <c r="D28" s="27" t="s">
        <v>7</v>
      </c>
      <c r="E28" s="35" t="s">
        <v>248</v>
      </c>
      <c r="F28" s="27"/>
      <c r="G28" s="28">
        <f t="shared" si="1"/>
        <v>0.4</v>
      </c>
      <c r="H28" s="28">
        <f t="shared" si="1"/>
        <v>0.4</v>
      </c>
      <c r="I28" s="28">
        <f t="shared" si="1"/>
        <v>0.4</v>
      </c>
    </row>
    <row r="29" spans="2:9" ht="34.5" customHeight="1">
      <c r="B29" s="30" t="s">
        <v>106</v>
      </c>
      <c r="C29" s="27" t="s">
        <v>6</v>
      </c>
      <c r="D29" s="27" t="s">
        <v>7</v>
      </c>
      <c r="E29" s="35" t="s">
        <v>248</v>
      </c>
      <c r="F29" s="27" t="s">
        <v>85</v>
      </c>
      <c r="G29" s="28">
        <v>0.4</v>
      </c>
      <c r="H29" s="28">
        <v>0.4</v>
      </c>
      <c r="I29" s="28">
        <v>0.4</v>
      </c>
    </row>
    <row r="30" spans="2:9" ht="17.25" customHeight="1">
      <c r="B30" s="30" t="s">
        <v>121</v>
      </c>
      <c r="C30" s="27" t="s">
        <v>6</v>
      </c>
      <c r="D30" s="27" t="s">
        <v>7</v>
      </c>
      <c r="E30" s="27" t="s">
        <v>208</v>
      </c>
      <c r="F30" s="27"/>
      <c r="G30" s="28">
        <f>G33+G38+G41+G44</f>
        <v>77.10000000000001</v>
      </c>
      <c r="H30" s="28">
        <f>H33+H38+H41+H44</f>
        <v>77.10000000000001</v>
      </c>
      <c r="I30" s="28">
        <f>I33+I38+I41+I44</f>
        <v>77.10000000000001</v>
      </c>
    </row>
    <row r="31" spans="2:9" ht="42" customHeight="1" hidden="1">
      <c r="B31" s="30" t="s">
        <v>122</v>
      </c>
      <c r="C31" s="27" t="s">
        <v>6</v>
      </c>
      <c r="D31" s="27" t="s">
        <v>7</v>
      </c>
      <c r="E31" s="27" t="s">
        <v>171</v>
      </c>
      <c r="F31" s="27"/>
      <c r="G31" s="28"/>
      <c r="H31" s="28">
        <f>H32</f>
        <v>0</v>
      </c>
      <c r="I31" s="28"/>
    </row>
    <row r="32" spans="2:9" ht="27" customHeight="1" hidden="1">
      <c r="B32" s="30" t="s">
        <v>101</v>
      </c>
      <c r="C32" s="27" t="s">
        <v>6</v>
      </c>
      <c r="D32" s="27" t="s">
        <v>7</v>
      </c>
      <c r="E32" s="27" t="s">
        <v>171</v>
      </c>
      <c r="F32" s="27" t="s">
        <v>88</v>
      </c>
      <c r="G32" s="28"/>
      <c r="H32" s="28"/>
      <c r="I32" s="28"/>
    </row>
    <row r="33" spans="2:9" ht="36" customHeight="1">
      <c r="B33" s="30" t="s">
        <v>194</v>
      </c>
      <c r="C33" s="27" t="s">
        <v>6</v>
      </c>
      <c r="D33" s="27" t="s">
        <v>7</v>
      </c>
      <c r="E33" s="27" t="s">
        <v>209</v>
      </c>
      <c r="F33" s="27"/>
      <c r="G33" s="28">
        <f aca="true" t="shared" si="2" ref="G33:I34">G34</f>
        <v>52</v>
      </c>
      <c r="H33" s="28">
        <f t="shared" si="2"/>
        <v>52</v>
      </c>
      <c r="I33" s="28">
        <f t="shared" si="2"/>
        <v>52</v>
      </c>
    </row>
    <row r="34" spans="2:9" ht="53.25" customHeight="1">
      <c r="B34" s="30" t="s">
        <v>199</v>
      </c>
      <c r="C34" s="27" t="s">
        <v>6</v>
      </c>
      <c r="D34" s="27" t="s">
        <v>7</v>
      </c>
      <c r="E34" s="27" t="s">
        <v>210</v>
      </c>
      <c r="F34" s="27"/>
      <c r="G34" s="28">
        <f t="shared" si="2"/>
        <v>52</v>
      </c>
      <c r="H34" s="28">
        <f t="shared" si="2"/>
        <v>52</v>
      </c>
      <c r="I34" s="28">
        <f t="shared" si="2"/>
        <v>52</v>
      </c>
    </row>
    <row r="35" spans="2:9" ht="17.25" customHeight="1">
      <c r="B35" s="30" t="s">
        <v>101</v>
      </c>
      <c r="C35" s="27" t="s">
        <v>6</v>
      </c>
      <c r="D35" s="27" t="s">
        <v>7</v>
      </c>
      <c r="E35" s="27" t="s">
        <v>210</v>
      </c>
      <c r="F35" s="27" t="s">
        <v>88</v>
      </c>
      <c r="G35" s="28">
        <v>52</v>
      </c>
      <c r="H35" s="28">
        <v>52</v>
      </c>
      <c r="I35" s="28">
        <v>52</v>
      </c>
    </row>
    <row r="36" spans="2:9" ht="0.75" customHeight="1" hidden="1">
      <c r="B36" s="30" t="s">
        <v>121</v>
      </c>
      <c r="C36" s="27" t="s">
        <v>6</v>
      </c>
      <c r="D36" s="27" t="s">
        <v>7</v>
      </c>
      <c r="E36" s="27" t="s">
        <v>208</v>
      </c>
      <c r="F36" s="27"/>
      <c r="G36" s="28"/>
      <c r="H36" s="28">
        <f>H37</f>
        <v>0</v>
      </c>
      <c r="I36" s="28"/>
    </row>
    <row r="37" spans="2:9" ht="30.75" customHeight="1" hidden="1">
      <c r="B37" s="30" t="s">
        <v>196</v>
      </c>
      <c r="C37" s="27" t="s">
        <v>6</v>
      </c>
      <c r="D37" s="27" t="s">
        <v>7</v>
      </c>
      <c r="E37" s="27" t="s">
        <v>211</v>
      </c>
      <c r="F37" s="27"/>
      <c r="G37" s="28"/>
      <c r="H37" s="28"/>
      <c r="I37" s="28"/>
    </row>
    <row r="38" spans="2:9" ht="30.75" customHeight="1">
      <c r="B38" s="30" t="s">
        <v>196</v>
      </c>
      <c r="C38" s="27" t="s">
        <v>6</v>
      </c>
      <c r="D38" s="27" t="s">
        <v>7</v>
      </c>
      <c r="E38" s="27" t="s">
        <v>211</v>
      </c>
      <c r="F38" s="27"/>
      <c r="G38" s="28">
        <f aca="true" t="shared" si="3" ref="G38:I39">G39</f>
        <v>1.9</v>
      </c>
      <c r="H38" s="28">
        <f t="shared" si="3"/>
        <v>1.9</v>
      </c>
      <c r="I38" s="28">
        <f t="shared" si="3"/>
        <v>1.9</v>
      </c>
    </row>
    <row r="39" spans="2:9" ht="30.75" customHeight="1">
      <c r="B39" s="30" t="s">
        <v>199</v>
      </c>
      <c r="C39" s="27" t="s">
        <v>6</v>
      </c>
      <c r="D39" s="27" t="s">
        <v>7</v>
      </c>
      <c r="E39" s="27" t="s">
        <v>212</v>
      </c>
      <c r="F39" s="27"/>
      <c r="G39" s="28">
        <f t="shared" si="3"/>
        <v>1.9</v>
      </c>
      <c r="H39" s="28">
        <f t="shared" si="3"/>
        <v>1.9</v>
      </c>
      <c r="I39" s="28">
        <f t="shared" si="3"/>
        <v>1.9</v>
      </c>
    </row>
    <row r="40" spans="2:9" ht="30.75" customHeight="1">
      <c r="B40" s="30" t="s">
        <v>101</v>
      </c>
      <c r="C40" s="27" t="s">
        <v>6</v>
      </c>
      <c r="D40" s="27" t="s">
        <v>7</v>
      </c>
      <c r="E40" s="27" t="s">
        <v>212</v>
      </c>
      <c r="F40" s="27" t="s">
        <v>88</v>
      </c>
      <c r="G40" s="28">
        <v>1.9</v>
      </c>
      <c r="H40" s="28">
        <v>1.9</v>
      </c>
      <c r="I40" s="28">
        <v>1.9</v>
      </c>
    </row>
    <row r="41" spans="2:9" ht="30.75" customHeight="1">
      <c r="B41" s="30" t="s">
        <v>288</v>
      </c>
      <c r="C41" s="27" t="s">
        <v>6</v>
      </c>
      <c r="D41" s="27" t="s">
        <v>7</v>
      </c>
      <c r="E41" s="27" t="s">
        <v>289</v>
      </c>
      <c r="F41" s="27"/>
      <c r="G41" s="28">
        <f aca="true" t="shared" si="4" ref="G41:I42">G42</f>
        <v>19.5</v>
      </c>
      <c r="H41" s="28">
        <f t="shared" si="4"/>
        <v>19.5</v>
      </c>
      <c r="I41" s="28">
        <f t="shared" si="4"/>
        <v>19.5</v>
      </c>
    </row>
    <row r="42" spans="2:9" ht="30.75" customHeight="1">
      <c r="B42" s="30" t="s">
        <v>199</v>
      </c>
      <c r="C42" s="27" t="s">
        <v>6</v>
      </c>
      <c r="D42" s="27" t="s">
        <v>7</v>
      </c>
      <c r="E42" s="27" t="s">
        <v>290</v>
      </c>
      <c r="F42" s="27"/>
      <c r="G42" s="28">
        <f t="shared" si="4"/>
        <v>19.5</v>
      </c>
      <c r="H42" s="28">
        <f t="shared" si="4"/>
        <v>19.5</v>
      </c>
      <c r="I42" s="28">
        <f t="shared" si="4"/>
        <v>19.5</v>
      </c>
    </row>
    <row r="43" spans="2:9" ht="30.75" customHeight="1">
      <c r="B43" s="30" t="s">
        <v>101</v>
      </c>
      <c r="C43" s="27" t="s">
        <v>6</v>
      </c>
      <c r="D43" s="27" t="s">
        <v>7</v>
      </c>
      <c r="E43" s="27" t="s">
        <v>290</v>
      </c>
      <c r="F43" s="27" t="s">
        <v>88</v>
      </c>
      <c r="G43" s="28">
        <v>19.5</v>
      </c>
      <c r="H43" s="28">
        <v>19.5</v>
      </c>
      <c r="I43" s="28">
        <v>19.5</v>
      </c>
    </row>
    <row r="44" spans="2:9" ht="30.75" customHeight="1">
      <c r="B44" s="30" t="s">
        <v>227</v>
      </c>
      <c r="C44" s="27" t="s">
        <v>6</v>
      </c>
      <c r="D44" s="27" t="s">
        <v>7</v>
      </c>
      <c r="E44" s="27" t="s">
        <v>229</v>
      </c>
      <c r="F44" s="27"/>
      <c r="G44" s="28">
        <f aca="true" t="shared" si="5" ref="G44:I45">G45</f>
        <v>3.7</v>
      </c>
      <c r="H44" s="28">
        <f t="shared" si="5"/>
        <v>3.7</v>
      </c>
      <c r="I44" s="28">
        <f t="shared" si="5"/>
        <v>3.7</v>
      </c>
    </row>
    <row r="45" spans="2:9" ht="30.75" customHeight="1">
      <c r="B45" s="30" t="s">
        <v>199</v>
      </c>
      <c r="C45" s="27" t="s">
        <v>6</v>
      </c>
      <c r="D45" s="27" t="s">
        <v>7</v>
      </c>
      <c r="E45" s="27" t="s">
        <v>230</v>
      </c>
      <c r="F45" s="27"/>
      <c r="G45" s="28">
        <f t="shared" si="5"/>
        <v>3.7</v>
      </c>
      <c r="H45" s="28">
        <f t="shared" si="5"/>
        <v>3.7</v>
      </c>
      <c r="I45" s="28">
        <f t="shared" si="5"/>
        <v>3.7</v>
      </c>
    </row>
    <row r="46" spans="2:9" ht="30.75" customHeight="1">
      <c r="B46" s="30" t="s">
        <v>101</v>
      </c>
      <c r="C46" s="27" t="s">
        <v>6</v>
      </c>
      <c r="D46" s="27" t="s">
        <v>7</v>
      </c>
      <c r="E46" s="27" t="s">
        <v>230</v>
      </c>
      <c r="F46" s="27" t="s">
        <v>88</v>
      </c>
      <c r="G46" s="28">
        <v>3.7</v>
      </c>
      <c r="H46" s="28">
        <v>3.7</v>
      </c>
      <c r="I46" s="28">
        <v>3.7</v>
      </c>
    </row>
    <row r="47" spans="2:9" ht="42" customHeight="1">
      <c r="B47" s="24" t="s">
        <v>130</v>
      </c>
      <c r="C47" s="21" t="s">
        <v>6</v>
      </c>
      <c r="D47" s="21" t="s">
        <v>62</v>
      </c>
      <c r="E47" s="23"/>
      <c r="F47" s="27"/>
      <c r="G47" s="28">
        <f>G48</f>
        <v>101</v>
      </c>
      <c r="H47" s="28">
        <f>H48</f>
        <v>101</v>
      </c>
      <c r="I47" s="28">
        <f>I48</f>
        <v>101</v>
      </c>
    </row>
    <row r="48" spans="2:9" ht="19.5" customHeight="1">
      <c r="B48" s="30" t="s">
        <v>121</v>
      </c>
      <c r="C48" s="27" t="s">
        <v>6</v>
      </c>
      <c r="D48" s="27" t="s">
        <v>62</v>
      </c>
      <c r="E48" s="27" t="s">
        <v>208</v>
      </c>
      <c r="F48" s="27"/>
      <c r="G48" s="28">
        <f>G50+G53</f>
        <v>101</v>
      </c>
      <c r="H48" s="28">
        <f>H50+H53</f>
        <v>101</v>
      </c>
      <c r="I48" s="28">
        <f>I50+I53</f>
        <v>101</v>
      </c>
    </row>
    <row r="49" spans="2:9" ht="69" customHeight="1">
      <c r="B49" s="30" t="s">
        <v>197</v>
      </c>
      <c r="C49" s="27" t="s">
        <v>6</v>
      </c>
      <c r="D49" s="27" t="s">
        <v>62</v>
      </c>
      <c r="E49" s="27" t="s">
        <v>213</v>
      </c>
      <c r="F49" s="27"/>
      <c r="G49" s="28">
        <f aca="true" t="shared" si="6" ref="G49:I50">G50</f>
        <v>75</v>
      </c>
      <c r="H49" s="28">
        <f t="shared" si="6"/>
        <v>75</v>
      </c>
      <c r="I49" s="28">
        <f t="shared" si="6"/>
        <v>75</v>
      </c>
    </row>
    <row r="50" spans="2:9" ht="45.75" customHeight="1">
      <c r="B50" s="30" t="s">
        <v>199</v>
      </c>
      <c r="C50" s="27" t="s">
        <v>6</v>
      </c>
      <c r="D50" s="27" t="s">
        <v>62</v>
      </c>
      <c r="E50" s="27" t="s">
        <v>214</v>
      </c>
      <c r="F50" s="27"/>
      <c r="G50" s="28">
        <f t="shared" si="6"/>
        <v>75</v>
      </c>
      <c r="H50" s="28">
        <f t="shared" si="6"/>
        <v>75</v>
      </c>
      <c r="I50" s="28">
        <f t="shared" si="6"/>
        <v>75</v>
      </c>
    </row>
    <row r="51" spans="2:9" ht="16.5" customHeight="1">
      <c r="B51" s="30" t="s">
        <v>101</v>
      </c>
      <c r="C51" s="27" t="s">
        <v>6</v>
      </c>
      <c r="D51" s="27" t="s">
        <v>62</v>
      </c>
      <c r="E51" s="27" t="s">
        <v>214</v>
      </c>
      <c r="F51" s="27" t="s">
        <v>88</v>
      </c>
      <c r="G51" s="28">
        <v>75</v>
      </c>
      <c r="H51" s="28">
        <v>75</v>
      </c>
      <c r="I51" s="28">
        <v>75</v>
      </c>
    </row>
    <row r="52" spans="2:9" ht="33.75" customHeight="1">
      <c r="B52" s="30" t="s">
        <v>198</v>
      </c>
      <c r="C52" s="27" t="s">
        <v>6</v>
      </c>
      <c r="D52" s="27" t="s">
        <v>62</v>
      </c>
      <c r="E52" s="27" t="s">
        <v>215</v>
      </c>
      <c r="F52" s="27"/>
      <c r="G52" s="28">
        <f aca="true" t="shared" si="7" ref="G52:I53">G53</f>
        <v>26</v>
      </c>
      <c r="H52" s="28">
        <f>H53</f>
        <v>26</v>
      </c>
      <c r="I52" s="28">
        <f t="shared" si="7"/>
        <v>26</v>
      </c>
    </row>
    <row r="53" spans="2:9" ht="48" customHeight="1">
      <c r="B53" s="30" t="s">
        <v>199</v>
      </c>
      <c r="C53" s="27" t="s">
        <v>6</v>
      </c>
      <c r="D53" s="27" t="s">
        <v>62</v>
      </c>
      <c r="E53" s="27" t="s">
        <v>216</v>
      </c>
      <c r="F53" s="27"/>
      <c r="G53" s="28">
        <f t="shared" si="7"/>
        <v>26</v>
      </c>
      <c r="H53" s="28">
        <f t="shared" si="7"/>
        <v>26</v>
      </c>
      <c r="I53" s="28">
        <f t="shared" si="7"/>
        <v>26</v>
      </c>
    </row>
    <row r="54" spans="2:9" ht="19.5" customHeight="1">
      <c r="B54" s="30" t="s">
        <v>101</v>
      </c>
      <c r="C54" s="27" t="s">
        <v>6</v>
      </c>
      <c r="D54" s="27" t="s">
        <v>62</v>
      </c>
      <c r="E54" s="27" t="s">
        <v>216</v>
      </c>
      <c r="F54" s="27" t="s">
        <v>88</v>
      </c>
      <c r="G54" s="28">
        <v>26</v>
      </c>
      <c r="H54" s="28">
        <v>26</v>
      </c>
      <c r="I54" s="28">
        <v>26</v>
      </c>
    </row>
    <row r="55" spans="2:9" ht="19.5" customHeight="1">
      <c r="B55" s="89" t="s">
        <v>92</v>
      </c>
      <c r="C55" s="27" t="s">
        <v>6</v>
      </c>
      <c r="D55" s="27" t="s">
        <v>91</v>
      </c>
      <c r="E55" s="27"/>
      <c r="F55" s="27"/>
      <c r="G55" s="28">
        <f aca="true" t="shared" si="8" ref="G55:I57">G56</f>
        <v>10</v>
      </c>
      <c r="H55" s="28">
        <f t="shared" si="8"/>
        <v>10</v>
      </c>
      <c r="I55" s="28">
        <f t="shared" si="8"/>
        <v>10</v>
      </c>
    </row>
    <row r="56" spans="2:9" ht="19.5" customHeight="1">
      <c r="B56" s="89" t="s">
        <v>92</v>
      </c>
      <c r="C56" s="27" t="s">
        <v>6</v>
      </c>
      <c r="D56" s="27" t="s">
        <v>91</v>
      </c>
      <c r="E56" s="27" t="s">
        <v>291</v>
      </c>
      <c r="F56" s="27"/>
      <c r="G56" s="28">
        <f t="shared" si="8"/>
        <v>10</v>
      </c>
      <c r="H56" s="28">
        <f t="shared" si="8"/>
        <v>10</v>
      </c>
      <c r="I56" s="28">
        <f t="shared" si="8"/>
        <v>10</v>
      </c>
    </row>
    <row r="57" spans="2:9" ht="19.5" customHeight="1">
      <c r="B57" s="89" t="s">
        <v>292</v>
      </c>
      <c r="C57" s="27" t="s">
        <v>6</v>
      </c>
      <c r="D57" s="27" t="s">
        <v>91</v>
      </c>
      <c r="E57" s="27" t="s">
        <v>293</v>
      </c>
      <c r="F57" s="27"/>
      <c r="G57" s="28">
        <f t="shared" si="8"/>
        <v>10</v>
      </c>
      <c r="H57" s="28">
        <f t="shared" si="8"/>
        <v>10</v>
      </c>
      <c r="I57" s="28">
        <f t="shared" si="8"/>
        <v>10</v>
      </c>
    </row>
    <row r="58" spans="2:9" ht="19.5" customHeight="1">
      <c r="B58" s="30" t="s">
        <v>294</v>
      </c>
      <c r="C58" s="27" t="s">
        <v>6</v>
      </c>
      <c r="D58" s="27" t="s">
        <v>91</v>
      </c>
      <c r="E58" s="27" t="s">
        <v>293</v>
      </c>
      <c r="F58" s="27" t="s">
        <v>295</v>
      </c>
      <c r="G58" s="28">
        <v>10</v>
      </c>
      <c r="H58" s="28">
        <v>10</v>
      </c>
      <c r="I58" s="28">
        <v>10</v>
      </c>
    </row>
    <row r="59" spans="2:9" ht="17.25" customHeight="1">
      <c r="B59" s="30" t="s">
        <v>78</v>
      </c>
      <c r="C59" s="27" t="s">
        <v>6</v>
      </c>
      <c r="D59" s="27" t="s">
        <v>79</v>
      </c>
      <c r="E59" s="27"/>
      <c r="F59" s="27"/>
      <c r="G59" s="28">
        <f>G60</f>
        <v>3</v>
      </c>
      <c r="H59" s="28">
        <f>H60</f>
        <v>3</v>
      </c>
      <c r="I59" s="28">
        <f>I60</f>
        <v>3</v>
      </c>
    </row>
    <row r="60" spans="2:9" ht="36" customHeight="1">
      <c r="B60" s="30" t="s">
        <v>142</v>
      </c>
      <c r="C60" s="27" t="s">
        <v>6</v>
      </c>
      <c r="D60" s="27" t="s">
        <v>79</v>
      </c>
      <c r="E60" s="27" t="s">
        <v>218</v>
      </c>
      <c r="F60" s="27"/>
      <c r="G60" s="28">
        <f aca="true" t="shared" si="9" ref="G60:I61">G61</f>
        <v>3</v>
      </c>
      <c r="H60" s="28">
        <f t="shared" si="9"/>
        <v>3</v>
      </c>
      <c r="I60" s="28">
        <f t="shared" si="9"/>
        <v>3</v>
      </c>
    </row>
    <row r="61" spans="2:9" ht="33" customHeight="1">
      <c r="B61" s="30" t="s">
        <v>143</v>
      </c>
      <c r="C61" s="27" t="s">
        <v>6</v>
      </c>
      <c r="D61" s="27" t="s">
        <v>79</v>
      </c>
      <c r="E61" s="27" t="s">
        <v>219</v>
      </c>
      <c r="F61" s="27"/>
      <c r="G61" s="28">
        <f t="shared" si="9"/>
        <v>3</v>
      </c>
      <c r="H61" s="28">
        <f t="shared" si="9"/>
        <v>3</v>
      </c>
      <c r="I61" s="28">
        <f t="shared" si="9"/>
        <v>3</v>
      </c>
    </row>
    <row r="62" spans="2:9" ht="20.25" customHeight="1">
      <c r="B62" s="30" t="s">
        <v>83</v>
      </c>
      <c r="C62" s="27" t="s">
        <v>6</v>
      </c>
      <c r="D62" s="27" t="s">
        <v>79</v>
      </c>
      <c r="E62" s="27" t="s">
        <v>219</v>
      </c>
      <c r="F62" s="27" t="s">
        <v>86</v>
      </c>
      <c r="G62" s="28">
        <f>2.1+0.9</f>
        <v>3</v>
      </c>
      <c r="H62" s="28">
        <v>3</v>
      </c>
      <c r="I62" s="28">
        <v>3</v>
      </c>
    </row>
    <row r="63" spans="2:9" ht="15.75" customHeight="1">
      <c r="B63" s="25" t="s">
        <v>14</v>
      </c>
      <c r="C63" s="26" t="s">
        <v>8</v>
      </c>
      <c r="D63" s="27"/>
      <c r="E63" s="27"/>
      <c r="F63" s="27"/>
      <c r="G63" s="45">
        <f aca="true" t="shared" si="10" ref="G63:I65">G64</f>
        <v>92.1</v>
      </c>
      <c r="H63" s="45">
        <f t="shared" si="10"/>
        <v>92.1</v>
      </c>
      <c r="I63" s="45">
        <f t="shared" si="10"/>
        <v>95.19999999999999</v>
      </c>
    </row>
    <row r="64" spans="2:9" ht="16.5" customHeight="1">
      <c r="B64" s="30" t="s">
        <v>99</v>
      </c>
      <c r="C64" s="27" t="s">
        <v>8</v>
      </c>
      <c r="D64" s="27" t="s">
        <v>9</v>
      </c>
      <c r="E64" s="27"/>
      <c r="F64" s="27"/>
      <c r="G64" s="28">
        <f t="shared" si="10"/>
        <v>92.1</v>
      </c>
      <c r="H64" s="28">
        <f t="shared" si="10"/>
        <v>92.1</v>
      </c>
      <c r="I64" s="28">
        <f t="shared" si="10"/>
        <v>95.19999999999999</v>
      </c>
    </row>
    <row r="65" spans="2:9" ht="15.75" customHeight="1">
      <c r="B65" s="30" t="s">
        <v>105</v>
      </c>
      <c r="C65" s="27" t="s">
        <v>8</v>
      </c>
      <c r="D65" s="27" t="s">
        <v>9</v>
      </c>
      <c r="E65" s="27" t="s">
        <v>217</v>
      </c>
      <c r="F65" s="27"/>
      <c r="G65" s="28">
        <f t="shared" si="10"/>
        <v>92.1</v>
      </c>
      <c r="H65" s="28">
        <f t="shared" si="10"/>
        <v>92.1</v>
      </c>
      <c r="I65" s="28">
        <f t="shared" si="10"/>
        <v>95.19999999999999</v>
      </c>
    </row>
    <row r="66" spans="2:9" ht="31.5" customHeight="1">
      <c r="B66" s="30" t="s">
        <v>107</v>
      </c>
      <c r="C66" s="27" t="s">
        <v>8</v>
      </c>
      <c r="D66" s="27" t="s">
        <v>9</v>
      </c>
      <c r="E66" s="27" t="s">
        <v>220</v>
      </c>
      <c r="F66" s="27"/>
      <c r="G66" s="28">
        <f>G67+G68</f>
        <v>92.1</v>
      </c>
      <c r="H66" s="28">
        <f>H67+H68</f>
        <v>92.1</v>
      </c>
      <c r="I66" s="28">
        <f>I67+I68</f>
        <v>95.19999999999999</v>
      </c>
    </row>
    <row r="67" spans="2:9" ht="32.25" customHeight="1">
      <c r="B67" s="30" t="s">
        <v>87</v>
      </c>
      <c r="C67" s="27" t="s">
        <v>8</v>
      </c>
      <c r="D67" s="27" t="s">
        <v>9</v>
      </c>
      <c r="E67" s="27" t="s">
        <v>220</v>
      </c>
      <c r="F67" s="27" t="s">
        <v>84</v>
      </c>
      <c r="G67" s="28">
        <v>72.8</v>
      </c>
      <c r="H67" s="28">
        <v>72.8</v>
      </c>
      <c r="I67" s="28">
        <v>72.8</v>
      </c>
    </row>
    <row r="68" spans="2:9" ht="32.25" customHeight="1">
      <c r="B68" s="30" t="s">
        <v>106</v>
      </c>
      <c r="C68" s="27" t="s">
        <v>8</v>
      </c>
      <c r="D68" s="27" t="s">
        <v>9</v>
      </c>
      <c r="E68" s="27" t="s">
        <v>220</v>
      </c>
      <c r="F68" s="27" t="s">
        <v>85</v>
      </c>
      <c r="G68" s="28">
        <v>19.3</v>
      </c>
      <c r="H68" s="28">
        <v>19.3</v>
      </c>
      <c r="I68" s="28">
        <v>22.4</v>
      </c>
    </row>
    <row r="69" spans="2:9" ht="32.25" customHeight="1">
      <c r="B69" s="25" t="s">
        <v>15</v>
      </c>
      <c r="C69" s="26" t="s">
        <v>9</v>
      </c>
      <c r="D69" s="27"/>
      <c r="E69" s="27"/>
      <c r="F69" s="27"/>
      <c r="G69" s="45">
        <f aca="true" t="shared" si="11" ref="G69:I72">G70</f>
        <v>30</v>
      </c>
      <c r="H69" s="45">
        <f t="shared" si="11"/>
        <v>30</v>
      </c>
      <c r="I69" s="45">
        <f t="shared" si="11"/>
        <v>30</v>
      </c>
    </row>
    <row r="70" spans="2:9" ht="17.25" customHeight="1">
      <c r="B70" s="30" t="s">
        <v>149</v>
      </c>
      <c r="C70" s="27" t="s">
        <v>9</v>
      </c>
      <c r="D70" s="27" t="s">
        <v>16</v>
      </c>
      <c r="E70" s="27"/>
      <c r="F70" s="27"/>
      <c r="G70" s="28">
        <f>G71</f>
        <v>30</v>
      </c>
      <c r="H70" s="28">
        <f t="shared" si="11"/>
        <v>30</v>
      </c>
      <c r="I70" s="28">
        <f t="shared" si="11"/>
        <v>30</v>
      </c>
    </row>
    <row r="71" spans="2:9" ht="19.5" customHeight="1">
      <c r="B71" s="30" t="s">
        <v>267</v>
      </c>
      <c r="C71" s="27" t="s">
        <v>9</v>
      </c>
      <c r="D71" s="27" t="s">
        <v>16</v>
      </c>
      <c r="E71" s="27" t="s">
        <v>268</v>
      </c>
      <c r="F71" s="27"/>
      <c r="G71" s="28">
        <f>G72</f>
        <v>30</v>
      </c>
      <c r="H71" s="28">
        <f>H72</f>
        <v>30</v>
      </c>
      <c r="I71" s="28">
        <f>I72</f>
        <v>30</v>
      </c>
    </row>
    <row r="72" spans="2:9" ht="32.25" customHeight="1">
      <c r="B72" s="30" t="s">
        <v>150</v>
      </c>
      <c r="C72" s="27" t="s">
        <v>9</v>
      </c>
      <c r="D72" s="27" t="s">
        <v>16</v>
      </c>
      <c r="E72" s="27" t="s">
        <v>221</v>
      </c>
      <c r="F72" s="27"/>
      <c r="G72" s="28">
        <f t="shared" si="11"/>
        <v>30</v>
      </c>
      <c r="H72" s="28">
        <f t="shared" si="11"/>
        <v>30</v>
      </c>
      <c r="I72" s="28">
        <f t="shared" si="11"/>
        <v>30</v>
      </c>
    </row>
    <row r="73" spans="2:9" ht="32.25" customHeight="1">
      <c r="B73" s="30" t="s">
        <v>106</v>
      </c>
      <c r="C73" s="27" t="s">
        <v>9</v>
      </c>
      <c r="D73" s="27" t="s">
        <v>16</v>
      </c>
      <c r="E73" s="27" t="s">
        <v>221</v>
      </c>
      <c r="F73" s="27" t="s">
        <v>85</v>
      </c>
      <c r="G73" s="28">
        <v>30</v>
      </c>
      <c r="H73" s="28">
        <v>30</v>
      </c>
      <c r="I73" s="28">
        <v>30</v>
      </c>
    </row>
    <row r="74" spans="2:9" ht="20.25" customHeight="1">
      <c r="B74" s="25" t="s">
        <v>17</v>
      </c>
      <c r="C74" s="26" t="s">
        <v>10</v>
      </c>
      <c r="D74" s="27"/>
      <c r="E74" s="27"/>
      <c r="F74" s="27"/>
      <c r="G74" s="45">
        <f>G81</f>
        <v>1149.4</v>
      </c>
      <c r="H74" s="45">
        <f>H81</f>
        <v>292.8</v>
      </c>
      <c r="I74" s="45">
        <f>I86+I100+I77+I82</f>
        <v>292.8</v>
      </c>
    </row>
    <row r="75" spans="2:9" ht="15" customHeight="1" hidden="1">
      <c r="B75" s="30" t="s">
        <v>151</v>
      </c>
      <c r="C75" s="27" t="s">
        <v>10</v>
      </c>
      <c r="D75" s="27" t="s">
        <v>6</v>
      </c>
      <c r="E75" s="27" t="s">
        <v>152</v>
      </c>
      <c r="F75" s="27"/>
      <c r="G75" s="28"/>
      <c r="H75" s="28">
        <f>H76</f>
        <v>0</v>
      </c>
      <c r="I75" s="28"/>
    </row>
    <row r="76" spans="2:9" ht="11.25" customHeight="1" hidden="1">
      <c r="B76" s="30" t="s">
        <v>106</v>
      </c>
      <c r="C76" s="27" t="s">
        <v>10</v>
      </c>
      <c r="D76" s="27" t="s">
        <v>6</v>
      </c>
      <c r="E76" s="27" t="s">
        <v>152</v>
      </c>
      <c r="F76" s="27" t="s">
        <v>85</v>
      </c>
      <c r="G76" s="28"/>
      <c r="H76" s="28"/>
      <c r="I76" s="28"/>
    </row>
    <row r="77" spans="2:9" ht="15" customHeight="1" hidden="1">
      <c r="B77" s="30" t="s">
        <v>155</v>
      </c>
      <c r="C77" s="27" t="s">
        <v>10</v>
      </c>
      <c r="D77" s="27" t="s">
        <v>8</v>
      </c>
      <c r="E77" s="27"/>
      <c r="F77" s="27"/>
      <c r="G77" s="28"/>
      <c r="H77" s="28">
        <f>H78</f>
        <v>0</v>
      </c>
      <c r="I77" s="28"/>
    </row>
    <row r="78" spans="2:9" ht="0.75" customHeight="1" hidden="1">
      <c r="B78" s="30" t="s">
        <v>156</v>
      </c>
      <c r="C78" s="27" t="s">
        <v>10</v>
      </c>
      <c r="D78" s="27" t="s">
        <v>8</v>
      </c>
      <c r="E78" s="27" t="s">
        <v>157</v>
      </c>
      <c r="F78" s="27"/>
      <c r="G78" s="28"/>
      <c r="H78" s="28">
        <f>H79</f>
        <v>0</v>
      </c>
      <c r="I78" s="28"/>
    </row>
    <row r="79" spans="2:9" ht="14.25" customHeight="1" hidden="1">
      <c r="B79" s="30" t="s">
        <v>158</v>
      </c>
      <c r="C79" s="27" t="s">
        <v>10</v>
      </c>
      <c r="D79" s="27" t="s">
        <v>8</v>
      </c>
      <c r="E79" s="27" t="s">
        <v>159</v>
      </c>
      <c r="F79" s="27"/>
      <c r="G79" s="28"/>
      <c r="H79" s="28">
        <f>H80</f>
        <v>0</v>
      </c>
      <c r="I79" s="28"/>
    </row>
    <row r="80" spans="2:9" ht="11.25" customHeight="1" hidden="1">
      <c r="B80" s="30" t="s">
        <v>106</v>
      </c>
      <c r="C80" s="27" t="s">
        <v>10</v>
      </c>
      <c r="D80" s="27" t="s">
        <v>8</v>
      </c>
      <c r="E80" s="27" t="s">
        <v>159</v>
      </c>
      <c r="F80" s="27" t="s">
        <v>85</v>
      </c>
      <c r="G80" s="28"/>
      <c r="H80" s="28"/>
      <c r="I80" s="28"/>
    </row>
    <row r="81" spans="2:9" ht="30" customHeight="1">
      <c r="B81" s="30" t="s">
        <v>269</v>
      </c>
      <c r="C81" s="27" t="s">
        <v>10</v>
      </c>
      <c r="D81" s="27" t="s">
        <v>232</v>
      </c>
      <c r="E81" s="27" t="s">
        <v>270</v>
      </c>
      <c r="F81" s="27"/>
      <c r="G81" s="28">
        <f>G82+G86</f>
        <v>1149.4</v>
      </c>
      <c r="H81" s="28">
        <f>H82+H86</f>
        <v>292.8</v>
      </c>
      <c r="I81" s="28">
        <f>I82+I86</f>
        <v>292.8</v>
      </c>
    </row>
    <row r="82" spans="2:9" ht="19.5" customHeight="1">
      <c r="B82" s="30" t="s">
        <v>155</v>
      </c>
      <c r="C82" s="27" t="s">
        <v>10</v>
      </c>
      <c r="D82" s="27" t="s">
        <v>8</v>
      </c>
      <c r="E82" s="27"/>
      <c r="F82" s="27"/>
      <c r="G82" s="28">
        <f>G83</f>
        <v>289.4</v>
      </c>
      <c r="H82" s="28">
        <f>H83</f>
        <v>37.8</v>
      </c>
      <c r="I82" s="28">
        <f>I83</f>
        <v>37.8</v>
      </c>
    </row>
    <row r="83" spans="2:9" ht="19.5" customHeight="1">
      <c r="B83" s="30" t="s">
        <v>156</v>
      </c>
      <c r="C83" s="27" t="s">
        <v>10</v>
      </c>
      <c r="D83" s="27" t="s">
        <v>8</v>
      </c>
      <c r="E83" s="27" t="s">
        <v>257</v>
      </c>
      <c r="F83" s="27"/>
      <c r="G83" s="28">
        <f aca="true" t="shared" si="12" ref="G83:I84">G84</f>
        <v>289.4</v>
      </c>
      <c r="H83" s="28">
        <f t="shared" si="12"/>
        <v>37.8</v>
      </c>
      <c r="I83" s="28">
        <f t="shared" si="12"/>
        <v>37.8</v>
      </c>
    </row>
    <row r="84" spans="2:9" ht="34.5" customHeight="1">
      <c r="B84" s="30" t="s">
        <v>318</v>
      </c>
      <c r="C84" s="27" t="s">
        <v>10</v>
      </c>
      <c r="D84" s="27" t="s">
        <v>8</v>
      </c>
      <c r="E84" s="27" t="s">
        <v>258</v>
      </c>
      <c r="F84" s="27"/>
      <c r="G84" s="28">
        <f t="shared" si="12"/>
        <v>289.4</v>
      </c>
      <c r="H84" s="28">
        <f t="shared" si="12"/>
        <v>37.8</v>
      </c>
      <c r="I84" s="28">
        <f t="shared" si="12"/>
        <v>37.8</v>
      </c>
    </row>
    <row r="85" spans="2:9" ht="34.5" customHeight="1">
      <c r="B85" s="30" t="s">
        <v>106</v>
      </c>
      <c r="C85" s="27" t="s">
        <v>10</v>
      </c>
      <c r="D85" s="27" t="s">
        <v>8</v>
      </c>
      <c r="E85" s="27" t="s">
        <v>258</v>
      </c>
      <c r="F85" s="27" t="s">
        <v>85</v>
      </c>
      <c r="G85" s="28">
        <v>289.4</v>
      </c>
      <c r="H85" s="28">
        <v>37.8</v>
      </c>
      <c r="I85" s="28">
        <v>37.8</v>
      </c>
    </row>
    <row r="86" spans="2:9" ht="16.5" customHeight="1">
      <c r="B86" s="30" t="s">
        <v>100</v>
      </c>
      <c r="C86" s="27" t="s">
        <v>10</v>
      </c>
      <c r="D86" s="27" t="s">
        <v>9</v>
      </c>
      <c r="E86" s="27"/>
      <c r="F86" s="27"/>
      <c r="G86" s="28">
        <f>G87</f>
        <v>860</v>
      </c>
      <c r="H86" s="28">
        <f>H87</f>
        <v>255</v>
      </c>
      <c r="I86" s="28">
        <f>I87</f>
        <v>255</v>
      </c>
    </row>
    <row r="87" spans="2:9" ht="17.25" customHeight="1">
      <c r="B87" s="30" t="s">
        <v>108</v>
      </c>
      <c r="C87" s="27" t="s">
        <v>10</v>
      </c>
      <c r="D87" s="27" t="s">
        <v>9</v>
      </c>
      <c r="E87" s="27" t="s">
        <v>222</v>
      </c>
      <c r="F87" s="27"/>
      <c r="G87" s="28">
        <f>G89+G93+G95+G105</f>
        <v>860</v>
      </c>
      <c r="H87" s="28">
        <f>H88+H92+H94</f>
        <v>255</v>
      </c>
      <c r="I87" s="28">
        <f>I88+I92+I94</f>
        <v>255</v>
      </c>
    </row>
    <row r="88" spans="2:9" ht="17.25" customHeight="1">
      <c r="B88" s="30" t="s">
        <v>110</v>
      </c>
      <c r="C88" s="27" t="s">
        <v>10</v>
      </c>
      <c r="D88" s="27" t="s">
        <v>9</v>
      </c>
      <c r="E88" s="27" t="s">
        <v>223</v>
      </c>
      <c r="F88" s="27"/>
      <c r="G88" s="28">
        <f>G89</f>
        <v>210</v>
      </c>
      <c r="H88" s="28">
        <f>H89</f>
        <v>210</v>
      </c>
      <c r="I88" s="28">
        <f>I89</f>
        <v>210</v>
      </c>
    </row>
    <row r="89" spans="2:9" ht="34.5" customHeight="1">
      <c r="B89" s="30" t="s">
        <v>106</v>
      </c>
      <c r="C89" s="27" t="s">
        <v>10</v>
      </c>
      <c r="D89" s="27" t="s">
        <v>9</v>
      </c>
      <c r="E89" s="27" t="s">
        <v>223</v>
      </c>
      <c r="F89" s="27" t="s">
        <v>85</v>
      </c>
      <c r="G89" s="28">
        <v>210</v>
      </c>
      <c r="H89" s="28">
        <v>210</v>
      </c>
      <c r="I89" s="28">
        <v>210</v>
      </c>
    </row>
    <row r="90" spans="2:9" ht="17.25" customHeight="1" hidden="1">
      <c r="B90" s="30" t="s">
        <v>180</v>
      </c>
      <c r="C90" s="27" t="s">
        <v>10</v>
      </c>
      <c r="D90" s="27" t="s">
        <v>9</v>
      </c>
      <c r="E90" s="27" t="s">
        <v>181</v>
      </c>
      <c r="F90" s="27"/>
      <c r="G90" s="28"/>
      <c r="H90" s="28">
        <f>H91</f>
        <v>0</v>
      </c>
      <c r="I90" s="28"/>
    </row>
    <row r="91" spans="2:9" ht="33" customHeight="1" hidden="1">
      <c r="B91" s="30" t="s">
        <v>106</v>
      </c>
      <c r="C91" s="27" t="s">
        <v>10</v>
      </c>
      <c r="D91" s="27" t="s">
        <v>9</v>
      </c>
      <c r="E91" s="27" t="s">
        <v>181</v>
      </c>
      <c r="F91" s="27" t="s">
        <v>85</v>
      </c>
      <c r="G91" s="28"/>
      <c r="H91" s="28"/>
      <c r="I91" s="28"/>
    </row>
    <row r="92" spans="2:9" ht="33" customHeight="1">
      <c r="B92" s="30" t="s">
        <v>246</v>
      </c>
      <c r="C92" s="27" t="s">
        <v>10</v>
      </c>
      <c r="D92" s="27" t="s">
        <v>9</v>
      </c>
      <c r="E92" s="27" t="s">
        <v>247</v>
      </c>
      <c r="F92" s="27"/>
      <c r="G92" s="28">
        <f>G93</f>
        <v>15</v>
      </c>
      <c r="H92" s="28">
        <f>H93</f>
        <v>15</v>
      </c>
      <c r="I92" s="28">
        <f>I93</f>
        <v>15</v>
      </c>
    </row>
    <row r="93" spans="2:9" ht="33" customHeight="1">
      <c r="B93" s="30" t="s">
        <v>106</v>
      </c>
      <c r="C93" s="27" t="s">
        <v>10</v>
      </c>
      <c r="D93" s="27" t="s">
        <v>9</v>
      </c>
      <c r="E93" s="27" t="s">
        <v>247</v>
      </c>
      <c r="F93" s="27" t="s">
        <v>85</v>
      </c>
      <c r="G93" s="28">
        <v>15</v>
      </c>
      <c r="H93" s="28">
        <v>15</v>
      </c>
      <c r="I93" s="28">
        <v>15</v>
      </c>
    </row>
    <row r="94" spans="2:9" ht="18.75" customHeight="1">
      <c r="B94" s="30" t="s">
        <v>109</v>
      </c>
      <c r="C94" s="27" t="s">
        <v>10</v>
      </c>
      <c r="D94" s="27" t="s">
        <v>9</v>
      </c>
      <c r="E94" s="27" t="s">
        <v>224</v>
      </c>
      <c r="F94" s="27"/>
      <c r="G94" s="28">
        <f>G95</f>
        <v>560.4</v>
      </c>
      <c r="H94" s="28">
        <f>H95</f>
        <v>30</v>
      </c>
      <c r="I94" s="28">
        <f>I95</f>
        <v>30</v>
      </c>
    </row>
    <row r="95" spans="2:9" ht="36.75" customHeight="1">
      <c r="B95" s="30" t="s">
        <v>106</v>
      </c>
      <c r="C95" s="27" t="s">
        <v>10</v>
      </c>
      <c r="D95" s="27" t="s">
        <v>9</v>
      </c>
      <c r="E95" s="27" t="s">
        <v>224</v>
      </c>
      <c r="F95" s="27" t="s">
        <v>85</v>
      </c>
      <c r="G95" s="28">
        <f>30+530.4</f>
        <v>560.4</v>
      </c>
      <c r="H95" s="28">
        <v>30</v>
      </c>
      <c r="I95" s="28">
        <v>30</v>
      </c>
    </row>
    <row r="96" spans="2:9" ht="32.25" customHeight="1" hidden="1">
      <c r="B96" s="30" t="s">
        <v>165</v>
      </c>
      <c r="C96" s="27" t="s">
        <v>10</v>
      </c>
      <c r="D96" s="27" t="s">
        <v>9</v>
      </c>
      <c r="E96" s="27" t="s">
        <v>153</v>
      </c>
      <c r="F96" s="27"/>
      <c r="G96" s="28"/>
      <c r="H96" s="28">
        <f>H97</f>
        <v>0</v>
      </c>
      <c r="I96" s="28"/>
    </row>
    <row r="97" spans="2:9" ht="36.75" customHeight="1" hidden="1">
      <c r="B97" s="30" t="s">
        <v>106</v>
      </c>
      <c r="C97" s="27" t="s">
        <v>10</v>
      </c>
      <c r="D97" s="27" t="s">
        <v>9</v>
      </c>
      <c r="E97" s="27" t="s">
        <v>153</v>
      </c>
      <c r="F97" s="27" t="s">
        <v>85</v>
      </c>
      <c r="G97" s="28"/>
      <c r="H97" s="28"/>
      <c r="I97" s="28"/>
    </row>
    <row r="98" spans="2:9" ht="66" customHeight="1" hidden="1">
      <c r="B98" s="30" t="s">
        <v>169</v>
      </c>
      <c r="C98" s="27" t="s">
        <v>10</v>
      </c>
      <c r="D98" s="27" t="s">
        <v>9</v>
      </c>
      <c r="E98" s="27" t="s">
        <v>170</v>
      </c>
      <c r="F98" s="27"/>
      <c r="G98" s="28"/>
      <c r="H98" s="28">
        <f>H99</f>
        <v>0</v>
      </c>
      <c r="I98" s="28"/>
    </row>
    <row r="99" spans="2:9" ht="36.75" customHeight="1" hidden="1">
      <c r="B99" s="30" t="s">
        <v>106</v>
      </c>
      <c r="C99" s="27" t="s">
        <v>10</v>
      </c>
      <c r="D99" s="27" t="s">
        <v>9</v>
      </c>
      <c r="E99" s="27" t="s">
        <v>170</v>
      </c>
      <c r="F99" s="27" t="s">
        <v>85</v>
      </c>
      <c r="G99" s="28"/>
      <c r="H99" s="28"/>
      <c r="I99" s="28"/>
    </row>
    <row r="100" spans="2:9" ht="15.75" hidden="1">
      <c r="B100" s="24" t="s">
        <v>133</v>
      </c>
      <c r="C100" s="27" t="s">
        <v>10</v>
      </c>
      <c r="D100" s="27" t="s">
        <v>10</v>
      </c>
      <c r="E100" s="27"/>
      <c r="F100" s="27"/>
      <c r="G100" s="28"/>
      <c r="H100" s="28">
        <f>H101</f>
        <v>0</v>
      </c>
      <c r="I100" s="28"/>
    </row>
    <row r="101" spans="2:9" ht="15.75" hidden="1">
      <c r="B101" s="30" t="s">
        <v>121</v>
      </c>
      <c r="C101" s="27" t="s">
        <v>10</v>
      </c>
      <c r="D101" s="27" t="s">
        <v>10</v>
      </c>
      <c r="E101" s="27" t="s">
        <v>120</v>
      </c>
      <c r="F101" s="27"/>
      <c r="G101" s="28"/>
      <c r="H101" s="28">
        <f>H102</f>
        <v>0</v>
      </c>
      <c r="I101" s="28"/>
    </row>
    <row r="102" spans="2:9" ht="47.25" hidden="1">
      <c r="B102" s="30" t="s">
        <v>134</v>
      </c>
      <c r="C102" s="27" t="s">
        <v>10</v>
      </c>
      <c r="D102" s="27" t="s">
        <v>10</v>
      </c>
      <c r="E102" s="27" t="s">
        <v>135</v>
      </c>
      <c r="F102" s="27"/>
      <c r="G102" s="28"/>
      <c r="H102" s="28">
        <f>H103</f>
        <v>0</v>
      </c>
      <c r="I102" s="28"/>
    </row>
    <row r="103" spans="2:9" ht="13.5" customHeight="1" hidden="1">
      <c r="B103" s="30" t="s">
        <v>121</v>
      </c>
      <c r="C103" s="27" t="s">
        <v>10</v>
      </c>
      <c r="D103" s="27" t="s">
        <v>10</v>
      </c>
      <c r="E103" s="27" t="s">
        <v>135</v>
      </c>
      <c r="F103" s="27" t="s">
        <v>88</v>
      </c>
      <c r="G103" s="28"/>
      <c r="H103" s="28"/>
      <c r="I103" s="28"/>
    </row>
    <row r="104" spans="2:9" ht="19.5" customHeight="1">
      <c r="B104" s="30" t="s">
        <v>316</v>
      </c>
      <c r="C104" s="27" t="s">
        <v>10</v>
      </c>
      <c r="D104" s="27" t="s">
        <v>9</v>
      </c>
      <c r="E104" s="27" t="s">
        <v>317</v>
      </c>
      <c r="F104" s="27"/>
      <c r="G104" s="28">
        <f>G105</f>
        <v>74.6</v>
      </c>
      <c r="H104" s="28">
        <f>H105</f>
        <v>0</v>
      </c>
      <c r="I104" s="28">
        <f>I105</f>
        <v>0</v>
      </c>
    </row>
    <row r="105" spans="2:9" ht="22.5" customHeight="1">
      <c r="B105" s="30" t="s">
        <v>106</v>
      </c>
      <c r="C105" s="27" t="s">
        <v>10</v>
      </c>
      <c r="D105" s="27" t="s">
        <v>9</v>
      </c>
      <c r="E105" s="27" t="s">
        <v>317</v>
      </c>
      <c r="F105" s="27" t="s">
        <v>85</v>
      </c>
      <c r="G105" s="28">
        <v>74.6</v>
      </c>
      <c r="H105" s="28">
        <v>0</v>
      </c>
      <c r="I105" s="28">
        <v>0</v>
      </c>
    </row>
    <row r="106" spans="2:9" ht="21" customHeight="1">
      <c r="B106" s="25" t="s">
        <v>284</v>
      </c>
      <c r="C106" s="26" t="s">
        <v>179</v>
      </c>
      <c r="D106" s="26"/>
      <c r="E106" s="26"/>
      <c r="F106" s="26"/>
      <c r="G106" s="45">
        <f aca="true" t="shared" si="13" ref="G106:I109">G107</f>
        <v>5</v>
      </c>
      <c r="H106" s="45">
        <f t="shared" si="13"/>
        <v>5</v>
      </c>
      <c r="I106" s="45">
        <f t="shared" si="13"/>
        <v>5</v>
      </c>
    </row>
    <row r="107" spans="2:9" ht="18.75" customHeight="1">
      <c r="B107" s="30" t="s">
        <v>285</v>
      </c>
      <c r="C107" s="27" t="s">
        <v>179</v>
      </c>
      <c r="D107" s="27" t="s">
        <v>179</v>
      </c>
      <c r="E107" s="27"/>
      <c r="F107" s="27"/>
      <c r="G107" s="28">
        <f t="shared" si="13"/>
        <v>5</v>
      </c>
      <c r="H107" s="28">
        <f t="shared" si="13"/>
        <v>5</v>
      </c>
      <c r="I107" s="28">
        <f t="shared" si="13"/>
        <v>5</v>
      </c>
    </row>
    <row r="108" spans="2:9" ht="17.25" customHeight="1">
      <c r="B108" s="30" t="s">
        <v>299</v>
      </c>
      <c r="C108" s="27" t="s">
        <v>179</v>
      </c>
      <c r="D108" s="27" t="s">
        <v>179</v>
      </c>
      <c r="E108" s="27" t="s">
        <v>300</v>
      </c>
      <c r="F108" s="27"/>
      <c r="G108" s="28">
        <f t="shared" si="13"/>
        <v>5</v>
      </c>
      <c r="H108" s="28">
        <f t="shared" si="13"/>
        <v>5</v>
      </c>
      <c r="I108" s="28">
        <f t="shared" si="13"/>
        <v>5</v>
      </c>
    </row>
    <row r="109" spans="2:9" ht="18.75" customHeight="1">
      <c r="B109" s="30" t="s">
        <v>301</v>
      </c>
      <c r="C109" s="27" t="s">
        <v>179</v>
      </c>
      <c r="D109" s="27" t="s">
        <v>179</v>
      </c>
      <c r="E109" s="27" t="s">
        <v>302</v>
      </c>
      <c r="F109" s="27"/>
      <c r="G109" s="28">
        <f t="shared" si="13"/>
        <v>5</v>
      </c>
      <c r="H109" s="28">
        <f t="shared" si="13"/>
        <v>5</v>
      </c>
      <c r="I109" s="28">
        <f t="shared" si="13"/>
        <v>5</v>
      </c>
    </row>
    <row r="110" spans="2:9" ht="41.25" customHeight="1">
      <c r="B110" s="30" t="s">
        <v>106</v>
      </c>
      <c r="C110" s="27" t="s">
        <v>179</v>
      </c>
      <c r="D110" s="27" t="s">
        <v>179</v>
      </c>
      <c r="E110" s="27" t="s">
        <v>302</v>
      </c>
      <c r="F110" s="27" t="s">
        <v>85</v>
      </c>
      <c r="G110" s="28">
        <v>5</v>
      </c>
      <c r="H110" s="28">
        <v>5</v>
      </c>
      <c r="I110" s="28">
        <v>5</v>
      </c>
    </row>
    <row r="111" spans="2:9" ht="15.75">
      <c r="B111" s="25" t="s">
        <v>75</v>
      </c>
      <c r="C111" s="26" t="s">
        <v>11</v>
      </c>
      <c r="D111" s="27"/>
      <c r="E111" s="27"/>
      <c r="F111" s="27"/>
      <c r="G111" s="45">
        <f>G113+G117</f>
        <v>650</v>
      </c>
      <c r="H111" s="45">
        <f>H113+H117</f>
        <v>650</v>
      </c>
      <c r="I111" s="45">
        <f>I113+I117</f>
        <v>650</v>
      </c>
    </row>
    <row r="112" spans="2:9" ht="15.75">
      <c r="B112" s="30" t="s">
        <v>131</v>
      </c>
      <c r="C112" s="27" t="s">
        <v>11</v>
      </c>
      <c r="D112" s="27" t="s">
        <v>6</v>
      </c>
      <c r="E112" s="27"/>
      <c r="F112" s="27"/>
      <c r="G112" s="28">
        <f>G113</f>
        <v>650</v>
      </c>
      <c r="H112" s="28">
        <f>H113</f>
        <v>650</v>
      </c>
      <c r="I112" s="28">
        <f>I113</f>
        <v>650</v>
      </c>
    </row>
    <row r="113" spans="2:9" ht="15.75">
      <c r="B113" s="30" t="s">
        <v>101</v>
      </c>
      <c r="C113" s="27" t="s">
        <v>11</v>
      </c>
      <c r="D113" s="27" t="s">
        <v>6</v>
      </c>
      <c r="E113" s="27" t="s">
        <v>208</v>
      </c>
      <c r="F113" s="27"/>
      <c r="G113" s="28">
        <f>G115</f>
        <v>650</v>
      </c>
      <c r="H113" s="28">
        <f>H115</f>
        <v>650</v>
      </c>
      <c r="I113" s="28">
        <f>I115</f>
        <v>650</v>
      </c>
    </row>
    <row r="114" spans="2:9" ht="31.5">
      <c r="B114" s="30" t="s">
        <v>195</v>
      </c>
      <c r="C114" s="27" t="s">
        <v>11</v>
      </c>
      <c r="D114" s="27" t="s">
        <v>6</v>
      </c>
      <c r="E114" s="27" t="s">
        <v>225</v>
      </c>
      <c r="F114" s="27"/>
      <c r="G114" s="28">
        <f aca="true" t="shared" si="14" ref="G114:I115">G115</f>
        <v>650</v>
      </c>
      <c r="H114" s="28">
        <f t="shared" si="14"/>
        <v>650</v>
      </c>
      <c r="I114" s="28">
        <f t="shared" si="14"/>
        <v>650</v>
      </c>
    </row>
    <row r="115" spans="2:9" ht="47.25">
      <c r="B115" s="30" t="s">
        <v>199</v>
      </c>
      <c r="C115" s="27" t="s">
        <v>11</v>
      </c>
      <c r="D115" s="27" t="s">
        <v>6</v>
      </c>
      <c r="E115" s="27" t="s">
        <v>226</v>
      </c>
      <c r="F115" s="27"/>
      <c r="G115" s="28">
        <f t="shared" si="14"/>
        <v>650</v>
      </c>
      <c r="H115" s="28">
        <f t="shared" si="14"/>
        <v>650</v>
      </c>
      <c r="I115" s="28">
        <f t="shared" si="14"/>
        <v>650</v>
      </c>
    </row>
    <row r="116" spans="2:9" ht="26.25" customHeight="1">
      <c r="B116" s="30" t="s">
        <v>101</v>
      </c>
      <c r="C116" s="27" t="s">
        <v>11</v>
      </c>
      <c r="D116" s="27" t="s">
        <v>6</v>
      </c>
      <c r="E116" s="27" t="s">
        <v>226</v>
      </c>
      <c r="F116" s="27" t="s">
        <v>88</v>
      </c>
      <c r="G116" s="28">
        <v>650</v>
      </c>
      <c r="H116" s="28">
        <v>650</v>
      </c>
      <c r="I116" s="28">
        <v>650</v>
      </c>
    </row>
    <row r="117" spans="2:9" ht="15.75" hidden="1">
      <c r="B117" s="30" t="s">
        <v>101</v>
      </c>
      <c r="C117" s="27" t="s">
        <v>11</v>
      </c>
      <c r="D117" s="27" t="s">
        <v>6</v>
      </c>
      <c r="E117" s="27" t="s">
        <v>137</v>
      </c>
      <c r="F117" s="27"/>
      <c r="G117" s="28"/>
      <c r="H117" s="28">
        <f>H118</f>
        <v>0</v>
      </c>
      <c r="I117" s="28"/>
    </row>
    <row r="118" spans="2:9" ht="15.75" hidden="1">
      <c r="B118" s="30" t="s">
        <v>136</v>
      </c>
      <c r="C118" s="27" t="s">
        <v>11</v>
      </c>
      <c r="D118" s="27" t="s">
        <v>6</v>
      </c>
      <c r="E118" s="27" t="s">
        <v>139</v>
      </c>
      <c r="F118" s="27"/>
      <c r="G118" s="28"/>
      <c r="H118" s="28">
        <f>H119+H120+H121</f>
        <v>0</v>
      </c>
      <c r="I118" s="28"/>
    </row>
    <row r="119" spans="2:9" ht="15.75" hidden="1">
      <c r="B119" s="30" t="s">
        <v>138</v>
      </c>
      <c r="C119" s="27" t="s">
        <v>11</v>
      </c>
      <c r="D119" s="27" t="s">
        <v>6</v>
      </c>
      <c r="E119" s="27" t="s">
        <v>139</v>
      </c>
      <c r="F119" s="27" t="s">
        <v>141</v>
      </c>
      <c r="G119" s="28"/>
      <c r="H119" s="28"/>
      <c r="I119" s="28"/>
    </row>
    <row r="120" spans="2:9" ht="15.75" hidden="1">
      <c r="B120" s="30" t="s">
        <v>140</v>
      </c>
      <c r="C120" s="27" t="s">
        <v>11</v>
      </c>
      <c r="D120" s="27" t="s">
        <v>6</v>
      </c>
      <c r="E120" s="27" t="s">
        <v>139</v>
      </c>
      <c r="F120" s="27" t="s">
        <v>85</v>
      </c>
      <c r="G120" s="28"/>
      <c r="H120" s="28"/>
      <c r="I120" s="28"/>
    </row>
    <row r="121" spans="2:9" ht="31.5" hidden="1">
      <c r="B121" s="30" t="s">
        <v>106</v>
      </c>
      <c r="C121" s="27" t="s">
        <v>11</v>
      </c>
      <c r="D121" s="27" t="s">
        <v>6</v>
      </c>
      <c r="E121" s="27" t="s">
        <v>139</v>
      </c>
      <c r="F121" s="27" t="s">
        <v>86</v>
      </c>
      <c r="G121" s="28"/>
      <c r="H121" s="28"/>
      <c r="I121" s="28"/>
    </row>
    <row r="122" spans="2:9" ht="15.75" hidden="1">
      <c r="B122" s="25" t="s">
        <v>80</v>
      </c>
      <c r="C122" s="27" t="s">
        <v>16</v>
      </c>
      <c r="D122" s="27"/>
      <c r="E122" s="27"/>
      <c r="F122" s="27"/>
      <c r="G122" s="28"/>
      <c r="H122" s="45">
        <f>H123+H127</f>
        <v>0</v>
      </c>
      <c r="I122" s="45"/>
    </row>
    <row r="123" spans="2:9" ht="15.75" hidden="1">
      <c r="B123" s="30" t="s">
        <v>123</v>
      </c>
      <c r="C123" s="27" t="s">
        <v>16</v>
      </c>
      <c r="D123" s="27" t="s">
        <v>6</v>
      </c>
      <c r="E123" s="27"/>
      <c r="F123" s="27"/>
      <c r="G123" s="28"/>
      <c r="H123" s="28">
        <f>H124</f>
        <v>0</v>
      </c>
      <c r="I123" s="28"/>
    </row>
    <row r="124" spans="2:9" ht="15.75" hidden="1">
      <c r="B124" s="30" t="s">
        <v>189</v>
      </c>
      <c r="C124" s="27" t="s">
        <v>16</v>
      </c>
      <c r="D124" s="27" t="s">
        <v>6</v>
      </c>
      <c r="E124" s="27" t="s">
        <v>125</v>
      </c>
      <c r="F124" s="27"/>
      <c r="G124" s="28"/>
      <c r="H124" s="28">
        <f>H125</f>
        <v>0</v>
      </c>
      <c r="I124" s="28"/>
    </row>
    <row r="125" spans="2:9" ht="15.75" hidden="1">
      <c r="B125" s="30" t="s">
        <v>126</v>
      </c>
      <c r="C125" s="27" t="s">
        <v>16</v>
      </c>
      <c r="D125" s="27" t="s">
        <v>6</v>
      </c>
      <c r="E125" s="27" t="s">
        <v>128</v>
      </c>
      <c r="F125" s="27"/>
      <c r="G125" s="28"/>
      <c r="H125" s="28">
        <f>H126</f>
        <v>0</v>
      </c>
      <c r="I125" s="28"/>
    </row>
    <row r="126" spans="2:9" ht="15.75" hidden="1">
      <c r="B126" s="30" t="s">
        <v>127</v>
      </c>
      <c r="C126" s="27" t="s">
        <v>16</v>
      </c>
      <c r="D126" s="27" t="s">
        <v>6</v>
      </c>
      <c r="E126" s="27" t="s">
        <v>128</v>
      </c>
      <c r="F126" s="27" t="s">
        <v>129</v>
      </c>
      <c r="G126" s="28"/>
      <c r="H126" s="28"/>
      <c r="I126" s="28"/>
    </row>
    <row r="127" spans="2:9" ht="15" customHeight="1" hidden="1">
      <c r="B127" s="24" t="s">
        <v>148</v>
      </c>
      <c r="C127" s="27" t="s">
        <v>16</v>
      </c>
      <c r="D127" s="27" t="s">
        <v>9</v>
      </c>
      <c r="E127" s="27"/>
      <c r="F127" s="27"/>
      <c r="G127" s="28"/>
      <c r="H127" s="28">
        <f>H128+H130</f>
        <v>0</v>
      </c>
      <c r="I127" s="28"/>
    </row>
    <row r="128" spans="2:9" ht="15.75" hidden="1">
      <c r="B128" s="30" t="s">
        <v>182</v>
      </c>
      <c r="C128" s="27" t="s">
        <v>16</v>
      </c>
      <c r="D128" s="27" t="s">
        <v>9</v>
      </c>
      <c r="E128" s="27" t="s">
        <v>154</v>
      </c>
      <c r="F128" s="27"/>
      <c r="G128" s="28"/>
      <c r="H128" s="28">
        <f>H129</f>
        <v>0</v>
      </c>
      <c r="I128" s="28"/>
    </row>
    <row r="129" spans="2:9" ht="31.5" hidden="1">
      <c r="B129" s="30" t="s">
        <v>106</v>
      </c>
      <c r="C129" s="27" t="s">
        <v>16</v>
      </c>
      <c r="D129" s="27" t="s">
        <v>9</v>
      </c>
      <c r="E129" s="27" t="s">
        <v>154</v>
      </c>
      <c r="F129" s="27" t="s">
        <v>85</v>
      </c>
      <c r="G129" s="28"/>
      <c r="H129" s="28">
        <f>10-10</f>
        <v>0</v>
      </c>
      <c r="I129" s="28"/>
    </row>
    <row r="130" spans="2:9" ht="15.75" hidden="1">
      <c r="B130" s="30" t="s">
        <v>160</v>
      </c>
      <c r="C130" s="27" t="s">
        <v>16</v>
      </c>
      <c r="D130" s="27" t="s">
        <v>9</v>
      </c>
      <c r="E130" s="27" t="s">
        <v>161</v>
      </c>
      <c r="F130" s="27"/>
      <c r="G130" s="28"/>
      <c r="H130" s="28">
        <f>H131</f>
        <v>0</v>
      </c>
      <c r="I130" s="28"/>
    </row>
    <row r="131" spans="2:9" ht="63" hidden="1">
      <c r="B131" s="30" t="s">
        <v>192</v>
      </c>
      <c r="C131" s="27" t="s">
        <v>16</v>
      </c>
      <c r="D131" s="27" t="s">
        <v>9</v>
      </c>
      <c r="E131" s="27" t="s">
        <v>162</v>
      </c>
      <c r="F131" s="27"/>
      <c r="G131" s="28"/>
      <c r="H131" s="28">
        <f>H132</f>
        <v>0</v>
      </c>
      <c r="I131" s="28"/>
    </row>
    <row r="132" spans="2:9" ht="1.5" customHeight="1" hidden="1">
      <c r="B132" s="30" t="s">
        <v>163</v>
      </c>
      <c r="C132" s="27" t="s">
        <v>16</v>
      </c>
      <c r="D132" s="27" t="s">
        <v>9</v>
      </c>
      <c r="E132" s="27" t="s">
        <v>162</v>
      </c>
      <c r="F132" s="27" t="s">
        <v>164</v>
      </c>
      <c r="G132" s="28"/>
      <c r="H132" s="28"/>
      <c r="I132" s="28"/>
    </row>
    <row r="133" spans="2:9" ht="0.75" customHeight="1" hidden="1">
      <c r="B133" s="30"/>
      <c r="C133" s="27"/>
      <c r="D133" s="27"/>
      <c r="E133" s="27"/>
      <c r="F133" s="27"/>
      <c r="G133" s="28"/>
      <c r="H133" s="28"/>
      <c r="I133" s="28"/>
    </row>
    <row r="134" spans="2:9" ht="20.25" customHeight="1">
      <c r="B134" s="25" t="s">
        <v>80</v>
      </c>
      <c r="C134" s="26" t="s">
        <v>16</v>
      </c>
      <c r="D134" s="27"/>
      <c r="E134" s="27"/>
      <c r="F134" s="27"/>
      <c r="G134" s="45">
        <f aca="true" t="shared" si="15" ref="G134:I137">G135</f>
        <v>305.9</v>
      </c>
      <c r="H134" s="45">
        <f t="shared" si="15"/>
        <v>305.9</v>
      </c>
      <c r="I134" s="45">
        <f t="shared" si="15"/>
        <v>305.9</v>
      </c>
    </row>
    <row r="135" spans="2:9" ht="22.5" customHeight="1">
      <c r="B135" s="30" t="s">
        <v>123</v>
      </c>
      <c r="C135" s="27" t="s">
        <v>16</v>
      </c>
      <c r="D135" s="27" t="s">
        <v>6</v>
      </c>
      <c r="E135" s="27"/>
      <c r="F135" s="27"/>
      <c r="G135" s="28">
        <f t="shared" si="15"/>
        <v>305.9</v>
      </c>
      <c r="H135" s="28">
        <f t="shared" si="15"/>
        <v>305.9</v>
      </c>
      <c r="I135" s="28">
        <f t="shared" si="15"/>
        <v>305.9</v>
      </c>
    </row>
    <row r="136" spans="2:9" ht="22.5" customHeight="1">
      <c r="B136" s="30" t="s">
        <v>189</v>
      </c>
      <c r="C136" s="27" t="s">
        <v>16</v>
      </c>
      <c r="D136" s="27" t="s">
        <v>6</v>
      </c>
      <c r="E136" s="27" t="s">
        <v>296</v>
      </c>
      <c r="F136" s="27"/>
      <c r="G136" s="28">
        <f t="shared" si="15"/>
        <v>305.9</v>
      </c>
      <c r="H136" s="28">
        <f t="shared" si="15"/>
        <v>305.9</v>
      </c>
      <c r="I136" s="28">
        <f t="shared" si="15"/>
        <v>305.9</v>
      </c>
    </row>
    <row r="137" spans="2:9" ht="22.5" customHeight="1">
      <c r="B137" s="30" t="s">
        <v>126</v>
      </c>
      <c r="C137" s="27" t="s">
        <v>16</v>
      </c>
      <c r="D137" s="27" t="s">
        <v>6</v>
      </c>
      <c r="E137" s="27" t="s">
        <v>297</v>
      </c>
      <c r="F137" s="27"/>
      <c r="G137" s="28">
        <f t="shared" si="15"/>
        <v>305.9</v>
      </c>
      <c r="H137" s="28">
        <f t="shared" si="15"/>
        <v>305.9</v>
      </c>
      <c r="I137" s="28">
        <f t="shared" si="15"/>
        <v>305.9</v>
      </c>
    </row>
    <row r="138" spans="2:9" ht="22.5" customHeight="1">
      <c r="B138" s="30" t="s">
        <v>160</v>
      </c>
      <c r="C138" s="27" t="s">
        <v>16</v>
      </c>
      <c r="D138" s="27" t="s">
        <v>6</v>
      </c>
      <c r="E138" s="27" t="s">
        <v>297</v>
      </c>
      <c r="F138" s="27" t="s">
        <v>298</v>
      </c>
      <c r="G138" s="28">
        <v>305.9</v>
      </c>
      <c r="H138" s="28">
        <v>305.9</v>
      </c>
      <c r="I138" s="28">
        <v>305.9</v>
      </c>
    </row>
    <row r="139" spans="2:9" ht="18" customHeight="1">
      <c r="B139" s="25" t="s">
        <v>90</v>
      </c>
      <c r="C139" s="26" t="s">
        <v>91</v>
      </c>
      <c r="D139" s="27"/>
      <c r="E139" s="27"/>
      <c r="F139" s="27"/>
      <c r="G139" s="45">
        <f aca="true" t="shared" si="16" ref="G139:I140">G140</f>
        <v>63.8</v>
      </c>
      <c r="H139" s="45">
        <f t="shared" si="16"/>
        <v>63.8</v>
      </c>
      <c r="I139" s="45">
        <f t="shared" si="16"/>
        <v>63.8</v>
      </c>
    </row>
    <row r="140" spans="2:9" ht="16.5" customHeight="1">
      <c r="B140" s="43" t="s">
        <v>132</v>
      </c>
      <c r="C140" s="27" t="s">
        <v>91</v>
      </c>
      <c r="D140" s="27" t="s">
        <v>6</v>
      </c>
      <c r="E140" s="27"/>
      <c r="F140" s="27"/>
      <c r="G140" s="28">
        <f t="shared" si="16"/>
        <v>63.8</v>
      </c>
      <c r="H140" s="28">
        <f t="shared" si="16"/>
        <v>63.8</v>
      </c>
      <c r="I140" s="28">
        <f t="shared" si="16"/>
        <v>63.8</v>
      </c>
    </row>
    <row r="141" spans="2:9" ht="15.75" customHeight="1">
      <c r="B141" s="30" t="s">
        <v>121</v>
      </c>
      <c r="C141" s="27" t="s">
        <v>91</v>
      </c>
      <c r="D141" s="27" t="s">
        <v>6</v>
      </c>
      <c r="E141" s="27" t="s">
        <v>208</v>
      </c>
      <c r="F141" s="27"/>
      <c r="G141" s="28">
        <f>G143</f>
        <v>63.8</v>
      </c>
      <c r="H141" s="28">
        <f>H143</f>
        <v>63.8</v>
      </c>
      <c r="I141" s="28">
        <f>I143</f>
        <v>63.8</v>
      </c>
    </row>
    <row r="142" spans="2:9" ht="36.75" customHeight="1">
      <c r="B142" s="30" t="s">
        <v>196</v>
      </c>
      <c r="C142" s="27" t="s">
        <v>91</v>
      </c>
      <c r="D142" s="27" t="s">
        <v>6</v>
      </c>
      <c r="E142" s="27" t="s">
        <v>211</v>
      </c>
      <c r="F142" s="27"/>
      <c r="G142" s="28">
        <f aca="true" t="shared" si="17" ref="G142:I143">G143</f>
        <v>63.8</v>
      </c>
      <c r="H142" s="28">
        <f t="shared" si="17"/>
        <v>63.8</v>
      </c>
      <c r="I142" s="28">
        <f t="shared" si="17"/>
        <v>63.8</v>
      </c>
    </row>
    <row r="143" spans="2:9" ht="47.25" customHeight="1">
      <c r="B143" s="30" t="s">
        <v>199</v>
      </c>
      <c r="C143" s="35" t="s">
        <v>91</v>
      </c>
      <c r="D143" s="35" t="s">
        <v>6</v>
      </c>
      <c r="E143" s="35" t="s">
        <v>212</v>
      </c>
      <c r="F143" s="35"/>
      <c r="G143" s="38">
        <f t="shared" si="17"/>
        <v>63.8</v>
      </c>
      <c r="H143" s="38">
        <f t="shared" si="17"/>
        <v>63.8</v>
      </c>
      <c r="I143" s="38">
        <f t="shared" si="17"/>
        <v>63.8</v>
      </c>
    </row>
    <row r="144" spans="2:9" ht="16.5" customHeight="1">
      <c r="B144" s="30" t="s">
        <v>101</v>
      </c>
      <c r="C144" s="27" t="s">
        <v>91</v>
      </c>
      <c r="D144" s="27" t="s">
        <v>6</v>
      </c>
      <c r="E144" s="35" t="s">
        <v>212</v>
      </c>
      <c r="F144" s="27" t="s">
        <v>88</v>
      </c>
      <c r="G144" s="28">
        <v>63.8</v>
      </c>
      <c r="H144" s="23">
        <v>63.8</v>
      </c>
      <c r="I144" s="23">
        <v>63.8</v>
      </c>
    </row>
    <row r="145" spans="2:9" ht="15.75">
      <c r="B145" s="30" t="s">
        <v>4</v>
      </c>
      <c r="C145" s="27"/>
      <c r="D145" s="27"/>
      <c r="E145" s="27"/>
      <c r="F145" s="27"/>
      <c r="G145" s="23">
        <f>G15+G63+G69+G74+G111+G134+G139+G106</f>
        <v>4090.8</v>
      </c>
      <c r="H145" s="23">
        <f>H15+H63+H69+H74+H111+H134+H139+H106</f>
        <v>3129.2000000000003</v>
      </c>
      <c r="I145" s="23">
        <f>I15+I63+I69+I74+I111+I134+I139+I106</f>
        <v>3067.4</v>
      </c>
    </row>
    <row r="146" spans="2:9" ht="15.75">
      <c r="B146" s="63" t="s">
        <v>251</v>
      </c>
      <c r="C146" s="27"/>
      <c r="D146" s="27"/>
      <c r="E146" s="27"/>
      <c r="F146" s="27"/>
      <c r="G146" s="82" t="s">
        <v>256</v>
      </c>
      <c r="H146" s="83">
        <f>5!F64</f>
        <v>76.9</v>
      </c>
      <c r="I146" s="83">
        <f>5!G64</f>
        <v>154.4</v>
      </c>
    </row>
    <row r="147" spans="2:9" ht="15.75">
      <c r="B147" s="59" t="s">
        <v>252</v>
      </c>
      <c r="C147" s="27"/>
      <c r="D147" s="27"/>
      <c r="E147" s="27"/>
      <c r="F147" s="27"/>
      <c r="G147" s="22">
        <f>G145+G146</f>
        <v>4090.8</v>
      </c>
      <c r="H147" s="22">
        <f>H145+H146</f>
        <v>3206.1000000000004</v>
      </c>
      <c r="I147" s="22">
        <f>I145+I146</f>
        <v>3221.8</v>
      </c>
    </row>
    <row r="148" spans="2:9" ht="15.75">
      <c r="B148" s="64"/>
      <c r="C148" s="65"/>
      <c r="D148" s="65"/>
      <c r="E148" s="65"/>
      <c r="F148" s="65"/>
      <c r="G148" s="65"/>
      <c r="H148" s="66"/>
      <c r="I148" s="66"/>
    </row>
    <row r="149" spans="3:7" ht="12.75"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ht="12.75">
      <c r="B175" s="10"/>
    </row>
  </sheetData>
  <sheetProtection/>
  <mergeCells count="12">
    <mergeCell ref="B10:H10"/>
    <mergeCell ref="B12:B13"/>
    <mergeCell ref="G5:I5"/>
    <mergeCell ref="G2:I4"/>
    <mergeCell ref="G12:I12"/>
    <mergeCell ref="C12:C13"/>
    <mergeCell ref="D12:D13"/>
    <mergeCell ref="E12:E13"/>
    <mergeCell ref="F12:F13"/>
    <mergeCell ref="H11:I11"/>
    <mergeCell ref="B7:H7"/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149"/>
  <sheetViews>
    <sheetView tabSelected="1" zoomScalePageLayoutView="0" workbookViewId="0" topLeftCell="B1">
      <selection activeCell="F17" sqref="F17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8" width="14.00390625" style="0" customWidth="1"/>
    <col min="9" max="9" width="12.875" style="0" customWidth="1"/>
    <col min="10" max="10" width="10.625" style="0" customWidth="1"/>
  </cols>
  <sheetData>
    <row r="2" spans="7:9" ht="12.75">
      <c r="G2" s="134" t="s">
        <v>329</v>
      </c>
      <c r="H2" s="134"/>
      <c r="I2" s="134"/>
    </row>
    <row r="3" spans="7:9" ht="12.75">
      <c r="G3" s="134"/>
      <c r="H3" s="134"/>
      <c r="I3" s="134"/>
    </row>
    <row r="4" spans="7:9" ht="63" customHeight="1">
      <c r="G4" s="134"/>
      <c r="H4" s="134"/>
      <c r="I4" s="134"/>
    </row>
    <row r="6" spans="2:10" ht="41.25" customHeight="1">
      <c r="B6" s="2"/>
      <c r="C6" s="2"/>
      <c r="D6" s="2"/>
      <c r="F6" s="51"/>
      <c r="G6" s="97" t="s">
        <v>328</v>
      </c>
      <c r="H6" s="97"/>
      <c r="I6" s="97"/>
      <c r="J6" s="97"/>
    </row>
    <row r="7" spans="2:10" ht="63.75" customHeight="1">
      <c r="B7" s="107" t="s">
        <v>303</v>
      </c>
      <c r="C7" s="107"/>
      <c r="D7" s="107"/>
      <c r="E7" s="107"/>
      <c r="F7" s="107"/>
      <c r="G7" s="107"/>
      <c r="H7" s="107"/>
      <c r="I7" s="107"/>
      <c r="J7" s="107"/>
    </row>
    <row r="8" spans="2:10" ht="18.75" customHeight="1">
      <c r="B8" s="1"/>
      <c r="C8" s="1"/>
      <c r="D8" s="1"/>
      <c r="E8" s="8"/>
      <c r="F8" s="8"/>
      <c r="G8" s="124" t="s">
        <v>244</v>
      </c>
      <c r="H8" s="124"/>
      <c r="I8" s="124"/>
      <c r="J8" s="124"/>
    </row>
    <row r="9" spans="2:10" ht="15.75" customHeight="1">
      <c r="B9" s="125" t="s">
        <v>1</v>
      </c>
      <c r="C9" s="125" t="s">
        <v>119</v>
      </c>
      <c r="D9" s="125" t="s">
        <v>2</v>
      </c>
      <c r="E9" s="125" t="s">
        <v>3</v>
      </c>
      <c r="F9" s="125" t="s">
        <v>117</v>
      </c>
      <c r="G9" s="125" t="s">
        <v>118</v>
      </c>
      <c r="H9" s="126" t="s">
        <v>0</v>
      </c>
      <c r="I9" s="127"/>
      <c r="J9" s="128"/>
    </row>
    <row r="10" spans="2:10" ht="15.75" customHeight="1">
      <c r="B10" s="133"/>
      <c r="C10" s="125"/>
      <c r="D10" s="125"/>
      <c r="E10" s="125"/>
      <c r="F10" s="125"/>
      <c r="G10" s="125"/>
      <c r="H10" s="47" t="s">
        <v>239</v>
      </c>
      <c r="I10" s="47" t="s">
        <v>253</v>
      </c>
      <c r="J10" s="47" t="s">
        <v>271</v>
      </c>
    </row>
    <row r="11" spans="2:10" ht="15.75"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</row>
    <row r="12" spans="2:10" ht="20.25" customHeight="1">
      <c r="B12" s="30" t="s">
        <v>264</v>
      </c>
      <c r="C12" s="37">
        <v>837</v>
      </c>
      <c r="D12" s="37"/>
      <c r="E12" s="37"/>
      <c r="F12" s="37"/>
      <c r="G12" s="37"/>
      <c r="H12" s="38">
        <f>H13+H61+H67+H72+H114+H141+H109+H136</f>
        <v>4090.8</v>
      </c>
      <c r="I12" s="38">
        <f>I13+I61+I67+I72+I114+I141+I109+I136</f>
        <v>3380.8</v>
      </c>
      <c r="J12" s="38">
        <f>J13+J61+J67+J72+J114+J141+J109+J136</f>
        <v>3067.4</v>
      </c>
    </row>
    <row r="13" spans="2:10" ht="15.75">
      <c r="B13" s="30" t="s">
        <v>13</v>
      </c>
      <c r="C13" s="37">
        <v>837</v>
      </c>
      <c r="D13" s="35" t="s">
        <v>6</v>
      </c>
      <c r="E13" s="35"/>
      <c r="F13" s="35"/>
      <c r="G13" s="35"/>
      <c r="H13" s="38">
        <f>H14+H19+H45+H57+H53</f>
        <v>1794.6</v>
      </c>
      <c r="I13" s="38">
        <f>I14+I19+I45+I57+I53</f>
        <v>1689.6</v>
      </c>
      <c r="J13" s="38">
        <f>J14+J19+J45+J57+J53</f>
        <v>1624.7</v>
      </c>
    </row>
    <row r="14" spans="2:10" ht="31.5">
      <c r="B14" s="30" t="s">
        <v>95</v>
      </c>
      <c r="C14" s="37">
        <v>837</v>
      </c>
      <c r="D14" s="35" t="s">
        <v>6</v>
      </c>
      <c r="E14" s="35" t="s">
        <v>8</v>
      </c>
      <c r="F14" s="35"/>
      <c r="G14" s="35"/>
      <c r="H14" s="38">
        <f aca="true" t="shared" si="0" ref="H14:J15">H15</f>
        <v>428</v>
      </c>
      <c r="I14" s="38">
        <f t="shared" si="0"/>
        <v>430.8</v>
      </c>
      <c r="J14" s="38">
        <f t="shared" si="0"/>
        <v>430.8</v>
      </c>
    </row>
    <row r="15" spans="2:10" ht="21" customHeight="1">
      <c r="B15" s="33" t="s">
        <v>103</v>
      </c>
      <c r="C15" s="37">
        <v>837</v>
      </c>
      <c r="D15" s="35" t="s">
        <v>6</v>
      </c>
      <c r="E15" s="35" t="s">
        <v>8</v>
      </c>
      <c r="F15" s="35" t="s">
        <v>204</v>
      </c>
      <c r="G15" s="35"/>
      <c r="H15" s="38">
        <f t="shared" si="0"/>
        <v>428</v>
      </c>
      <c r="I15" s="38">
        <f t="shared" si="0"/>
        <v>430.8</v>
      </c>
      <c r="J15" s="38">
        <f t="shared" si="0"/>
        <v>430.8</v>
      </c>
    </row>
    <row r="16" spans="2:10" ht="15.75">
      <c r="B16" s="30" t="s">
        <v>96</v>
      </c>
      <c r="C16" s="37">
        <v>837</v>
      </c>
      <c r="D16" s="35" t="s">
        <v>6</v>
      </c>
      <c r="E16" s="35" t="s">
        <v>8</v>
      </c>
      <c r="F16" s="35" t="s">
        <v>205</v>
      </c>
      <c r="G16" s="35"/>
      <c r="H16" s="38">
        <f>H18</f>
        <v>428</v>
      </c>
      <c r="I16" s="38">
        <f>I18</f>
        <v>430.8</v>
      </c>
      <c r="J16" s="38">
        <f>J18</f>
        <v>430.8</v>
      </c>
    </row>
    <row r="17" spans="2:10" ht="31.5">
      <c r="B17" s="34" t="s">
        <v>104</v>
      </c>
      <c r="C17" s="37">
        <v>837</v>
      </c>
      <c r="D17" s="35" t="s">
        <v>6</v>
      </c>
      <c r="E17" s="35" t="s">
        <v>8</v>
      </c>
      <c r="F17" s="35" t="s">
        <v>206</v>
      </c>
      <c r="G17" s="35"/>
      <c r="H17" s="38">
        <f>H16</f>
        <v>428</v>
      </c>
      <c r="I17" s="38">
        <f>I16</f>
        <v>430.8</v>
      </c>
      <c r="J17" s="38">
        <f>J16</f>
        <v>430.8</v>
      </c>
    </row>
    <row r="18" spans="2:10" ht="31.5">
      <c r="B18" s="34" t="s">
        <v>87</v>
      </c>
      <c r="C18" s="37">
        <v>837</v>
      </c>
      <c r="D18" s="35" t="s">
        <v>6</v>
      </c>
      <c r="E18" s="35" t="s">
        <v>8</v>
      </c>
      <c r="F18" s="35" t="s">
        <v>206</v>
      </c>
      <c r="G18" s="35" t="s">
        <v>84</v>
      </c>
      <c r="H18" s="38">
        <f>6!G20</f>
        <v>428</v>
      </c>
      <c r="I18" s="38">
        <f>6!H20</f>
        <v>430.8</v>
      </c>
      <c r="J18" s="38">
        <f>6!I20</f>
        <v>430.8</v>
      </c>
    </row>
    <row r="19" spans="2:10" ht="47.25">
      <c r="B19" s="31" t="s">
        <v>98</v>
      </c>
      <c r="C19" s="37">
        <v>837</v>
      </c>
      <c r="D19" s="35" t="s">
        <v>6</v>
      </c>
      <c r="E19" s="35" t="s">
        <v>7</v>
      </c>
      <c r="F19" s="35"/>
      <c r="G19" s="35"/>
      <c r="H19" s="38">
        <f>H20+H28</f>
        <v>1252.6</v>
      </c>
      <c r="I19" s="38">
        <f>I20+I28+I25</f>
        <v>1144.8</v>
      </c>
      <c r="J19" s="38">
        <f>J20+J28+J25</f>
        <v>1079.9</v>
      </c>
    </row>
    <row r="20" spans="2:10" ht="22.5" customHeight="1">
      <c r="B20" s="33" t="s">
        <v>103</v>
      </c>
      <c r="C20" s="37">
        <v>837</v>
      </c>
      <c r="D20" s="35" t="s">
        <v>6</v>
      </c>
      <c r="E20" s="35" t="s">
        <v>7</v>
      </c>
      <c r="F20" s="35" t="s">
        <v>204</v>
      </c>
      <c r="G20" s="35"/>
      <c r="H20" s="38">
        <f>H21+H25</f>
        <v>1175.5</v>
      </c>
      <c r="I20" s="38">
        <f>I21</f>
        <v>1067.3</v>
      </c>
      <c r="J20" s="38">
        <f>J21</f>
        <v>1002.4</v>
      </c>
    </row>
    <row r="21" spans="2:10" ht="31.5">
      <c r="B21" s="34" t="s">
        <v>104</v>
      </c>
      <c r="C21" s="37">
        <v>837</v>
      </c>
      <c r="D21" s="35" t="s">
        <v>6</v>
      </c>
      <c r="E21" s="35" t="s">
        <v>7</v>
      </c>
      <c r="F21" s="35" t="s">
        <v>207</v>
      </c>
      <c r="G21" s="35"/>
      <c r="H21" s="38">
        <f>H22+H23+H24</f>
        <v>1175.1</v>
      </c>
      <c r="I21" s="38">
        <f>I22+I23+I24</f>
        <v>1067.3</v>
      </c>
      <c r="J21" s="38">
        <f>J22+J23+J24</f>
        <v>1002.4</v>
      </c>
    </row>
    <row r="22" spans="2:10" ht="31.5">
      <c r="B22" s="34" t="s">
        <v>87</v>
      </c>
      <c r="C22" s="37">
        <v>837</v>
      </c>
      <c r="D22" s="35" t="s">
        <v>6</v>
      </c>
      <c r="E22" s="35" t="s">
        <v>7</v>
      </c>
      <c r="F22" s="35" t="s">
        <v>207</v>
      </c>
      <c r="G22" s="35" t="s">
        <v>84</v>
      </c>
      <c r="H22" s="38">
        <v>733</v>
      </c>
      <c r="I22" s="38">
        <f>6!H24</f>
        <v>738</v>
      </c>
      <c r="J22" s="38">
        <f>6!I24</f>
        <v>738</v>
      </c>
    </row>
    <row r="23" spans="2:10" ht="31.5">
      <c r="B23" s="34" t="s">
        <v>106</v>
      </c>
      <c r="C23" s="37">
        <v>837</v>
      </c>
      <c r="D23" s="35" t="s">
        <v>6</v>
      </c>
      <c r="E23" s="35" t="s">
        <v>7</v>
      </c>
      <c r="F23" s="35" t="s">
        <v>207</v>
      </c>
      <c r="G23" s="35" t="s">
        <v>85</v>
      </c>
      <c r="H23" s="38">
        <f>6!G25</f>
        <v>430.1</v>
      </c>
      <c r="I23" s="38">
        <f>6!H25</f>
        <v>317.3</v>
      </c>
      <c r="J23" s="38">
        <f>6!I25</f>
        <v>252.4</v>
      </c>
    </row>
    <row r="24" spans="2:10" ht="17.25" customHeight="1">
      <c r="B24" s="34" t="s">
        <v>83</v>
      </c>
      <c r="C24" s="37">
        <v>837</v>
      </c>
      <c r="D24" s="35" t="s">
        <v>6</v>
      </c>
      <c r="E24" s="35" t="s">
        <v>7</v>
      </c>
      <c r="F24" s="35" t="s">
        <v>207</v>
      </c>
      <c r="G24" s="35" t="s">
        <v>86</v>
      </c>
      <c r="H24" s="38">
        <f>6!G26</f>
        <v>12</v>
      </c>
      <c r="I24" s="38">
        <f>6!H26</f>
        <v>12</v>
      </c>
      <c r="J24" s="38">
        <f>6!I26</f>
        <v>12</v>
      </c>
    </row>
    <row r="25" spans="2:10" ht="17.25" customHeight="1">
      <c r="B25" s="30" t="s">
        <v>105</v>
      </c>
      <c r="C25" s="37">
        <v>837</v>
      </c>
      <c r="D25" s="27" t="s">
        <v>6</v>
      </c>
      <c r="E25" s="27" t="s">
        <v>7</v>
      </c>
      <c r="F25" s="27" t="s">
        <v>217</v>
      </c>
      <c r="G25" s="27"/>
      <c r="H25" s="38">
        <f aca="true" t="shared" si="1" ref="H25:J26">H26</f>
        <v>0.4</v>
      </c>
      <c r="I25" s="38">
        <f t="shared" si="1"/>
        <v>0.4</v>
      </c>
      <c r="J25" s="38">
        <f t="shared" si="1"/>
        <v>0.4</v>
      </c>
    </row>
    <row r="26" spans="2:10" ht="81" customHeight="1">
      <c r="B26" s="30" t="s">
        <v>304</v>
      </c>
      <c r="C26" s="37">
        <v>837</v>
      </c>
      <c r="D26" s="27" t="s">
        <v>6</v>
      </c>
      <c r="E26" s="27" t="s">
        <v>7</v>
      </c>
      <c r="F26" s="35" t="s">
        <v>248</v>
      </c>
      <c r="G26" s="27"/>
      <c r="H26" s="38">
        <f t="shared" si="1"/>
        <v>0.4</v>
      </c>
      <c r="I26" s="38">
        <f t="shared" si="1"/>
        <v>0.4</v>
      </c>
      <c r="J26" s="38">
        <f t="shared" si="1"/>
        <v>0.4</v>
      </c>
    </row>
    <row r="27" spans="2:10" ht="30.75" customHeight="1">
      <c r="B27" s="30" t="s">
        <v>106</v>
      </c>
      <c r="C27" s="37">
        <v>837</v>
      </c>
      <c r="D27" s="27" t="s">
        <v>6</v>
      </c>
      <c r="E27" s="27" t="s">
        <v>7</v>
      </c>
      <c r="F27" s="35" t="s">
        <v>248</v>
      </c>
      <c r="G27" s="27" t="s">
        <v>85</v>
      </c>
      <c r="H27" s="38">
        <v>0.4</v>
      </c>
      <c r="I27" s="38">
        <v>0.4</v>
      </c>
      <c r="J27" s="38">
        <v>0.4</v>
      </c>
    </row>
    <row r="28" spans="2:10" ht="16.5" customHeight="1">
      <c r="B28" s="30" t="s">
        <v>121</v>
      </c>
      <c r="C28" s="37">
        <v>837</v>
      </c>
      <c r="D28" s="35" t="s">
        <v>6</v>
      </c>
      <c r="E28" s="35" t="s">
        <v>7</v>
      </c>
      <c r="F28" s="35" t="s">
        <v>208</v>
      </c>
      <c r="G28" s="35"/>
      <c r="H28" s="38">
        <f>H31+H34+H39+H42</f>
        <v>77.10000000000001</v>
      </c>
      <c r="I28" s="38">
        <f>I31+I34+I39+I42</f>
        <v>77.10000000000001</v>
      </c>
      <c r="J28" s="38">
        <f>J31+J34+J39+J42</f>
        <v>77.10000000000001</v>
      </c>
    </row>
    <row r="29" spans="2:10" ht="53.25" customHeight="1" hidden="1">
      <c r="B29" s="30" t="s">
        <v>122</v>
      </c>
      <c r="C29" s="37">
        <v>837</v>
      </c>
      <c r="D29" s="35" t="s">
        <v>6</v>
      </c>
      <c r="E29" s="35" t="s">
        <v>7</v>
      </c>
      <c r="F29" s="35" t="s">
        <v>171</v>
      </c>
      <c r="G29" s="35"/>
      <c r="H29" s="38"/>
      <c r="I29" s="38" t="e">
        <f>I30</f>
        <v>#REF!</v>
      </c>
      <c r="J29" s="38"/>
    </row>
    <row r="30" spans="2:10" ht="17.25" customHeight="1" hidden="1">
      <c r="B30" s="30" t="s">
        <v>101</v>
      </c>
      <c r="C30" s="37">
        <v>837</v>
      </c>
      <c r="D30" s="35" t="s">
        <v>6</v>
      </c>
      <c r="E30" s="35" t="s">
        <v>7</v>
      </c>
      <c r="F30" s="35" t="s">
        <v>171</v>
      </c>
      <c r="G30" s="35" t="s">
        <v>88</v>
      </c>
      <c r="H30" s="38"/>
      <c r="I30" s="38" t="e">
        <f>#REF!</f>
        <v>#REF!</v>
      </c>
      <c r="J30" s="38"/>
    </row>
    <row r="31" spans="2:10" ht="35.25" customHeight="1">
      <c r="B31" s="30" t="s">
        <v>194</v>
      </c>
      <c r="C31" s="37">
        <v>837</v>
      </c>
      <c r="D31" s="27" t="s">
        <v>6</v>
      </c>
      <c r="E31" s="27" t="s">
        <v>7</v>
      </c>
      <c r="F31" s="27" t="s">
        <v>209</v>
      </c>
      <c r="G31" s="27"/>
      <c r="H31" s="38">
        <f aca="true" t="shared" si="2" ref="H31:J32">H32</f>
        <v>52</v>
      </c>
      <c r="I31" s="38">
        <f t="shared" si="2"/>
        <v>52</v>
      </c>
      <c r="J31" s="38">
        <f t="shared" si="2"/>
        <v>52</v>
      </c>
    </row>
    <row r="32" spans="2:10" ht="39" customHeight="1">
      <c r="B32" s="30" t="s">
        <v>199</v>
      </c>
      <c r="C32" s="37">
        <v>837</v>
      </c>
      <c r="D32" s="27" t="s">
        <v>6</v>
      </c>
      <c r="E32" s="27" t="s">
        <v>7</v>
      </c>
      <c r="F32" s="27" t="s">
        <v>210</v>
      </c>
      <c r="G32" s="27"/>
      <c r="H32" s="38">
        <f t="shared" si="2"/>
        <v>52</v>
      </c>
      <c r="I32" s="38">
        <f t="shared" si="2"/>
        <v>52</v>
      </c>
      <c r="J32" s="38">
        <f t="shared" si="2"/>
        <v>52</v>
      </c>
    </row>
    <row r="33" spans="2:10" ht="28.5" customHeight="1">
      <c r="B33" s="30" t="s">
        <v>101</v>
      </c>
      <c r="C33" s="37">
        <v>837</v>
      </c>
      <c r="D33" s="27" t="s">
        <v>6</v>
      </c>
      <c r="E33" s="27" t="s">
        <v>7</v>
      </c>
      <c r="F33" s="27" t="s">
        <v>210</v>
      </c>
      <c r="G33" s="27" t="s">
        <v>88</v>
      </c>
      <c r="H33" s="38">
        <f>6!G35</f>
        <v>52</v>
      </c>
      <c r="I33" s="38">
        <f>6!H35</f>
        <v>52</v>
      </c>
      <c r="J33" s="38">
        <f>6!I35</f>
        <v>52</v>
      </c>
    </row>
    <row r="34" spans="2:10" ht="36" customHeight="1">
      <c r="B34" s="30" t="s">
        <v>196</v>
      </c>
      <c r="C34" s="37">
        <v>837</v>
      </c>
      <c r="D34" s="27" t="s">
        <v>6</v>
      </c>
      <c r="E34" s="27" t="s">
        <v>7</v>
      </c>
      <c r="F34" s="27" t="s">
        <v>211</v>
      </c>
      <c r="G34" s="27"/>
      <c r="H34" s="38">
        <f>H35</f>
        <v>1.9</v>
      </c>
      <c r="I34" s="38">
        <f>I35</f>
        <v>1.9</v>
      </c>
      <c r="J34" s="38">
        <f>J35</f>
        <v>1.9</v>
      </c>
    </row>
    <row r="35" spans="2:10" ht="32.25" customHeight="1">
      <c r="B35" s="30" t="s">
        <v>199</v>
      </c>
      <c r="C35" s="37">
        <v>837</v>
      </c>
      <c r="D35" s="27" t="s">
        <v>6</v>
      </c>
      <c r="E35" s="27" t="s">
        <v>7</v>
      </c>
      <c r="F35" s="27" t="s">
        <v>211</v>
      </c>
      <c r="G35" s="27"/>
      <c r="H35" s="38">
        <f>6!G40</f>
        <v>1.9</v>
      </c>
      <c r="I35" s="38">
        <f>6!H40</f>
        <v>1.9</v>
      </c>
      <c r="J35" s="38">
        <f>6!I40</f>
        <v>1.9</v>
      </c>
    </row>
    <row r="36" spans="2:10" ht="21" customHeight="1" hidden="1">
      <c r="B36" s="30" t="s">
        <v>199</v>
      </c>
      <c r="C36" s="37">
        <v>837</v>
      </c>
      <c r="D36" s="27" t="s">
        <v>6</v>
      </c>
      <c r="E36" s="27" t="s">
        <v>7</v>
      </c>
      <c r="F36" s="27" t="s">
        <v>212</v>
      </c>
      <c r="G36" s="27"/>
      <c r="H36" s="38"/>
      <c r="I36" s="38" t="e">
        <f>I37</f>
        <v>#REF!</v>
      </c>
      <c r="J36" s="38"/>
    </row>
    <row r="37" spans="2:10" ht="22.5" customHeight="1" hidden="1">
      <c r="B37" s="30" t="s">
        <v>101</v>
      </c>
      <c r="C37" s="37">
        <v>837</v>
      </c>
      <c r="D37" s="27" t="s">
        <v>6</v>
      </c>
      <c r="E37" s="27" t="s">
        <v>7</v>
      </c>
      <c r="F37" s="27" t="s">
        <v>212</v>
      </c>
      <c r="G37" s="27" t="s">
        <v>88</v>
      </c>
      <c r="H37" s="38"/>
      <c r="I37" s="38" t="e">
        <f>#REF!</f>
        <v>#REF!</v>
      </c>
      <c r="J37" s="38"/>
    </row>
    <row r="38" spans="2:10" ht="22.5" customHeight="1">
      <c r="B38" s="30" t="s">
        <v>121</v>
      </c>
      <c r="C38" s="37">
        <v>837</v>
      </c>
      <c r="D38" s="27" t="s">
        <v>6</v>
      </c>
      <c r="E38" s="27" t="s">
        <v>7</v>
      </c>
      <c r="F38" s="27" t="s">
        <v>211</v>
      </c>
      <c r="G38" s="27" t="s">
        <v>88</v>
      </c>
      <c r="H38" s="38">
        <f>6!G40</f>
        <v>1.9</v>
      </c>
      <c r="I38" s="38">
        <f>6!H40</f>
        <v>1.9</v>
      </c>
      <c r="J38" s="38">
        <f>6!I40</f>
        <v>1.9</v>
      </c>
    </row>
    <row r="39" spans="2:10" ht="39" customHeight="1">
      <c r="B39" s="30" t="s">
        <v>288</v>
      </c>
      <c r="C39" s="37">
        <v>837</v>
      </c>
      <c r="D39" s="27" t="s">
        <v>6</v>
      </c>
      <c r="E39" s="27" t="s">
        <v>7</v>
      </c>
      <c r="F39" s="27" t="s">
        <v>289</v>
      </c>
      <c r="G39" s="27"/>
      <c r="H39" s="38">
        <f aca="true" t="shared" si="3" ref="H39:J40">H40</f>
        <v>19.5</v>
      </c>
      <c r="I39" s="38">
        <f t="shared" si="3"/>
        <v>19.5</v>
      </c>
      <c r="J39" s="38">
        <f t="shared" si="3"/>
        <v>19.5</v>
      </c>
    </row>
    <row r="40" spans="2:10" ht="39" customHeight="1">
      <c r="B40" s="30" t="s">
        <v>305</v>
      </c>
      <c r="C40" s="37">
        <v>837</v>
      </c>
      <c r="D40" s="27" t="s">
        <v>6</v>
      </c>
      <c r="E40" s="27" t="s">
        <v>7</v>
      </c>
      <c r="F40" s="27" t="s">
        <v>290</v>
      </c>
      <c r="G40" s="27"/>
      <c r="H40" s="38">
        <f t="shared" si="3"/>
        <v>19.5</v>
      </c>
      <c r="I40" s="38">
        <f t="shared" si="3"/>
        <v>19.5</v>
      </c>
      <c r="J40" s="38">
        <f t="shared" si="3"/>
        <v>19.5</v>
      </c>
    </row>
    <row r="41" spans="2:10" ht="22.5" customHeight="1">
      <c r="B41" s="30" t="s">
        <v>101</v>
      </c>
      <c r="C41" s="37">
        <v>837</v>
      </c>
      <c r="D41" s="27" t="s">
        <v>6</v>
      </c>
      <c r="E41" s="27" t="s">
        <v>7</v>
      </c>
      <c r="F41" s="27" t="s">
        <v>290</v>
      </c>
      <c r="G41" s="27" t="s">
        <v>88</v>
      </c>
      <c r="H41" s="38">
        <f>6!G41</f>
        <v>19.5</v>
      </c>
      <c r="I41" s="38">
        <f>6!H41</f>
        <v>19.5</v>
      </c>
      <c r="J41" s="38">
        <f>6!I41</f>
        <v>19.5</v>
      </c>
    </row>
    <row r="42" spans="2:10" ht="38.25" customHeight="1">
      <c r="B42" s="30" t="s">
        <v>228</v>
      </c>
      <c r="C42" s="37">
        <v>837</v>
      </c>
      <c r="D42" s="27" t="s">
        <v>6</v>
      </c>
      <c r="E42" s="27" t="s">
        <v>7</v>
      </c>
      <c r="F42" s="27" t="s">
        <v>229</v>
      </c>
      <c r="G42" s="27"/>
      <c r="H42" s="38">
        <f aca="true" t="shared" si="4" ref="H42:J43">H43</f>
        <v>3.7</v>
      </c>
      <c r="I42" s="38">
        <f t="shared" si="4"/>
        <v>3.7</v>
      </c>
      <c r="J42" s="38">
        <f t="shared" si="4"/>
        <v>3.7</v>
      </c>
    </row>
    <row r="43" spans="2:10" ht="36" customHeight="1">
      <c r="B43" s="30" t="s">
        <v>199</v>
      </c>
      <c r="C43" s="37">
        <v>837</v>
      </c>
      <c r="D43" s="27" t="s">
        <v>6</v>
      </c>
      <c r="E43" s="27" t="s">
        <v>7</v>
      </c>
      <c r="F43" s="27" t="s">
        <v>230</v>
      </c>
      <c r="G43" s="27"/>
      <c r="H43" s="38">
        <f t="shared" si="4"/>
        <v>3.7</v>
      </c>
      <c r="I43" s="38">
        <f t="shared" si="4"/>
        <v>3.7</v>
      </c>
      <c r="J43" s="38">
        <f t="shared" si="4"/>
        <v>3.7</v>
      </c>
    </row>
    <row r="44" spans="2:10" ht="22.5" customHeight="1">
      <c r="B44" s="30" t="s">
        <v>101</v>
      </c>
      <c r="C44" s="37">
        <v>837</v>
      </c>
      <c r="D44" s="27" t="s">
        <v>6</v>
      </c>
      <c r="E44" s="27" t="s">
        <v>7</v>
      </c>
      <c r="F44" s="27" t="s">
        <v>230</v>
      </c>
      <c r="G44" s="27" t="s">
        <v>88</v>
      </c>
      <c r="H44" s="38">
        <f>6!G46</f>
        <v>3.7</v>
      </c>
      <c r="I44" s="38">
        <f>6!H46</f>
        <v>3.7</v>
      </c>
      <c r="J44" s="38">
        <f>6!I46</f>
        <v>3.7</v>
      </c>
    </row>
    <row r="45" spans="2:10" ht="36" customHeight="1">
      <c r="B45" s="24" t="s">
        <v>130</v>
      </c>
      <c r="C45" s="37">
        <v>837</v>
      </c>
      <c r="D45" s="46" t="s">
        <v>6</v>
      </c>
      <c r="E45" s="46" t="s">
        <v>62</v>
      </c>
      <c r="F45" s="36"/>
      <c r="G45" s="35"/>
      <c r="H45" s="38">
        <f>H46</f>
        <v>101</v>
      </c>
      <c r="I45" s="38">
        <f>I46</f>
        <v>101</v>
      </c>
      <c r="J45" s="38">
        <f>J46</f>
        <v>101</v>
      </c>
    </row>
    <row r="46" spans="2:10" ht="17.25" customHeight="1">
      <c r="B46" s="30" t="s">
        <v>121</v>
      </c>
      <c r="C46" s="37">
        <v>837</v>
      </c>
      <c r="D46" s="35" t="s">
        <v>6</v>
      </c>
      <c r="E46" s="35" t="s">
        <v>62</v>
      </c>
      <c r="F46" s="35" t="s">
        <v>208</v>
      </c>
      <c r="G46" s="35"/>
      <c r="H46" s="38">
        <f>H48+H51</f>
        <v>101</v>
      </c>
      <c r="I46" s="38">
        <f>I48+I51</f>
        <v>101</v>
      </c>
      <c r="J46" s="38">
        <f>J48+J51</f>
        <v>101</v>
      </c>
    </row>
    <row r="47" spans="2:10" ht="66" customHeight="1">
      <c r="B47" s="30" t="s">
        <v>197</v>
      </c>
      <c r="C47" s="37">
        <v>837</v>
      </c>
      <c r="D47" s="35" t="s">
        <v>6</v>
      </c>
      <c r="E47" s="35" t="s">
        <v>62</v>
      </c>
      <c r="F47" s="35" t="s">
        <v>213</v>
      </c>
      <c r="G47" s="35"/>
      <c r="H47" s="38">
        <f aca="true" t="shared" si="5" ref="H47:J48">H48</f>
        <v>75</v>
      </c>
      <c r="I47" s="38">
        <f t="shared" si="5"/>
        <v>75</v>
      </c>
      <c r="J47" s="38">
        <f t="shared" si="5"/>
        <v>75</v>
      </c>
    </row>
    <row r="48" spans="2:10" ht="36" customHeight="1">
      <c r="B48" s="30" t="s">
        <v>199</v>
      </c>
      <c r="C48" s="37">
        <v>837</v>
      </c>
      <c r="D48" s="35" t="s">
        <v>6</v>
      </c>
      <c r="E48" s="35" t="s">
        <v>62</v>
      </c>
      <c r="F48" s="35" t="s">
        <v>214</v>
      </c>
      <c r="G48" s="35"/>
      <c r="H48" s="38">
        <f t="shared" si="5"/>
        <v>75</v>
      </c>
      <c r="I48" s="38">
        <f t="shared" si="5"/>
        <v>75</v>
      </c>
      <c r="J48" s="38">
        <f t="shared" si="5"/>
        <v>75</v>
      </c>
    </row>
    <row r="49" spans="2:10" ht="17.25" customHeight="1">
      <c r="B49" s="30" t="s">
        <v>101</v>
      </c>
      <c r="C49" s="37">
        <v>837</v>
      </c>
      <c r="D49" s="35" t="s">
        <v>6</v>
      </c>
      <c r="E49" s="35" t="s">
        <v>62</v>
      </c>
      <c r="F49" s="35" t="s">
        <v>214</v>
      </c>
      <c r="G49" s="35" t="s">
        <v>88</v>
      </c>
      <c r="H49" s="38">
        <f>6!G51</f>
        <v>75</v>
      </c>
      <c r="I49" s="38">
        <f>6!H51</f>
        <v>75</v>
      </c>
      <c r="J49" s="38">
        <f>6!I51</f>
        <v>75</v>
      </c>
    </row>
    <row r="50" spans="2:10" ht="35.25" customHeight="1">
      <c r="B50" s="30" t="s">
        <v>200</v>
      </c>
      <c r="C50" s="37">
        <v>837</v>
      </c>
      <c r="D50" s="35" t="s">
        <v>6</v>
      </c>
      <c r="E50" s="35" t="s">
        <v>62</v>
      </c>
      <c r="F50" s="35" t="s">
        <v>215</v>
      </c>
      <c r="G50" s="35"/>
      <c r="H50" s="38">
        <f aca="true" t="shared" si="6" ref="H50:J51">H51</f>
        <v>26</v>
      </c>
      <c r="I50" s="38">
        <f t="shared" si="6"/>
        <v>26</v>
      </c>
      <c r="J50" s="38">
        <f t="shared" si="6"/>
        <v>26</v>
      </c>
    </row>
    <row r="51" spans="2:10" ht="36.75" customHeight="1">
      <c r="B51" s="30" t="s">
        <v>199</v>
      </c>
      <c r="C51" s="37">
        <v>837</v>
      </c>
      <c r="D51" s="35" t="s">
        <v>6</v>
      </c>
      <c r="E51" s="35" t="s">
        <v>62</v>
      </c>
      <c r="F51" s="35" t="s">
        <v>216</v>
      </c>
      <c r="G51" s="35"/>
      <c r="H51" s="38">
        <f t="shared" si="6"/>
        <v>26</v>
      </c>
      <c r="I51" s="38">
        <f t="shared" si="6"/>
        <v>26</v>
      </c>
      <c r="J51" s="38">
        <f t="shared" si="6"/>
        <v>26</v>
      </c>
    </row>
    <row r="52" spans="2:10" ht="17.25" customHeight="1">
      <c r="B52" s="30" t="s">
        <v>101</v>
      </c>
      <c r="C52" s="37">
        <v>837</v>
      </c>
      <c r="D52" s="35" t="s">
        <v>6</v>
      </c>
      <c r="E52" s="35" t="s">
        <v>62</v>
      </c>
      <c r="F52" s="35" t="s">
        <v>216</v>
      </c>
      <c r="G52" s="35" t="s">
        <v>88</v>
      </c>
      <c r="H52" s="38">
        <f>6!G54</f>
        <v>26</v>
      </c>
      <c r="I52" s="38">
        <f>6!H54</f>
        <v>26</v>
      </c>
      <c r="J52" s="38">
        <f>6!I54</f>
        <v>26</v>
      </c>
    </row>
    <row r="53" spans="2:10" ht="17.25" customHeight="1">
      <c r="B53" s="89" t="s">
        <v>92</v>
      </c>
      <c r="C53" s="37">
        <v>837</v>
      </c>
      <c r="D53" s="27" t="s">
        <v>6</v>
      </c>
      <c r="E53" s="27" t="s">
        <v>91</v>
      </c>
      <c r="F53" s="27"/>
      <c r="G53" s="27"/>
      <c r="H53" s="38">
        <f aca="true" t="shared" si="7" ref="H53:J55">H54</f>
        <v>10</v>
      </c>
      <c r="I53" s="38">
        <f t="shared" si="7"/>
        <v>10</v>
      </c>
      <c r="J53" s="38">
        <f t="shared" si="7"/>
        <v>10</v>
      </c>
    </row>
    <row r="54" spans="2:10" ht="17.25" customHeight="1">
      <c r="B54" s="89" t="s">
        <v>92</v>
      </c>
      <c r="C54" s="37">
        <v>837</v>
      </c>
      <c r="D54" s="27" t="s">
        <v>6</v>
      </c>
      <c r="E54" s="27" t="s">
        <v>91</v>
      </c>
      <c r="F54" s="27" t="s">
        <v>291</v>
      </c>
      <c r="G54" s="27"/>
      <c r="H54" s="38">
        <f t="shared" si="7"/>
        <v>10</v>
      </c>
      <c r="I54" s="38">
        <f t="shared" si="7"/>
        <v>10</v>
      </c>
      <c r="J54" s="38">
        <f t="shared" si="7"/>
        <v>10</v>
      </c>
    </row>
    <row r="55" spans="2:10" ht="17.25" customHeight="1">
      <c r="B55" s="89" t="s">
        <v>292</v>
      </c>
      <c r="C55" s="37">
        <v>837</v>
      </c>
      <c r="D55" s="27" t="s">
        <v>6</v>
      </c>
      <c r="E55" s="27" t="s">
        <v>91</v>
      </c>
      <c r="F55" s="27" t="s">
        <v>293</v>
      </c>
      <c r="G55" s="27"/>
      <c r="H55" s="38">
        <f t="shared" si="7"/>
        <v>10</v>
      </c>
      <c r="I55" s="38">
        <f t="shared" si="7"/>
        <v>10</v>
      </c>
      <c r="J55" s="38">
        <f t="shared" si="7"/>
        <v>10</v>
      </c>
    </row>
    <row r="56" spans="2:10" ht="17.25" customHeight="1">
      <c r="B56" s="30" t="s">
        <v>294</v>
      </c>
      <c r="C56" s="37">
        <v>837</v>
      </c>
      <c r="D56" s="27" t="s">
        <v>6</v>
      </c>
      <c r="E56" s="27" t="s">
        <v>91</v>
      </c>
      <c r="F56" s="27" t="s">
        <v>293</v>
      </c>
      <c r="G56" s="27" t="s">
        <v>295</v>
      </c>
      <c r="H56" s="38">
        <f>6!G58</f>
        <v>10</v>
      </c>
      <c r="I56" s="38">
        <f>6!H58</f>
        <v>10</v>
      </c>
      <c r="J56" s="38">
        <f>6!I58</f>
        <v>10</v>
      </c>
    </row>
    <row r="57" spans="2:10" ht="17.25" customHeight="1">
      <c r="B57" s="30" t="s">
        <v>78</v>
      </c>
      <c r="C57" s="37">
        <v>837</v>
      </c>
      <c r="D57" s="35" t="s">
        <v>6</v>
      </c>
      <c r="E57" s="35" t="s">
        <v>79</v>
      </c>
      <c r="F57" s="35"/>
      <c r="G57" s="35"/>
      <c r="H57" s="38">
        <f>+H60</f>
        <v>3</v>
      </c>
      <c r="I57" s="38">
        <f>+I60</f>
        <v>3</v>
      </c>
      <c r="J57" s="38">
        <f>+J60</f>
        <v>3</v>
      </c>
    </row>
    <row r="58" spans="2:10" ht="31.5">
      <c r="B58" s="30" t="s">
        <v>142</v>
      </c>
      <c r="C58" s="37">
        <v>837</v>
      </c>
      <c r="D58" s="35" t="s">
        <v>6</v>
      </c>
      <c r="E58" s="35" t="s">
        <v>79</v>
      </c>
      <c r="F58" s="35" t="s">
        <v>218</v>
      </c>
      <c r="G58" s="35"/>
      <c r="H58" s="38">
        <f aca="true" t="shared" si="8" ref="H58:J59">H59</f>
        <v>3</v>
      </c>
      <c r="I58" s="38">
        <f t="shared" si="8"/>
        <v>3</v>
      </c>
      <c r="J58" s="38">
        <f t="shared" si="8"/>
        <v>3</v>
      </c>
    </row>
    <row r="59" spans="2:10" ht="32.25" customHeight="1">
      <c r="B59" s="30" t="s">
        <v>143</v>
      </c>
      <c r="C59" s="37">
        <v>837</v>
      </c>
      <c r="D59" s="35" t="s">
        <v>6</v>
      </c>
      <c r="E59" s="35" t="s">
        <v>79</v>
      </c>
      <c r="F59" s="35" t="s">
        <v>219</v>
      </c>
      <c r="G59" s="35"/>
      <c r="H59" s="38">
        <f t="shared" si="8"/>
        <v>3</v>
      </c>
      <c r="I59" s="38">
        <f t="shared" si="8"/>
        <v>3</v>
      </c>
      <c r="J59" s="38">
        <f t="shared" si="8"/>
        <v>3</v>
      </c>
    </row>
    <row r="60" spans="2:10" ht="18" customHeight="1">
      <c r="B60" s="30" t="s">
        <v>83</v>
      </c>
      <c r="C60" s="37">
        <v>837</v>
      </c>
      <c r="D60" s="35" t="s">
        <v>6</v>
      </c>
      <c r="E60" s="35" t="s">
        <v>79</v>
      </c>
      <c r="F60" s="35" t="s">
        <v>219</v>
      </c>
      <c r="G60" s="35" t="s">
        <v>86</v>
      </c>
      <c r="H60" s="38">
        <f>6!G62</f>
        <v>3</v>
      </c>
      <c r="I60" s="38">
        <f>6!H62</f>
        <v>3</v>
      </c>
      <c r="J60" s="38">
        <f>6!I62</f>
        <v>3</v>
      </c>
    </row>
    <row r="61" spans="2:10" ht="15.75">
      <c r="B61" s="30" t="s">
        <v>14</v>
      </c>
      <c r="C61" s="37">
        <v>837</v>
      </c>
      <c r="D61" s="35" t="s">
        <v>8</v>
      </c>
      <c r="E61" s="35"/>
      <c r="F61" s="35"/>
      <c r="G61" s="35"/>
      <c r="H61" s="38">
        <f aca="true" t="shared" si="9" ref="H61:J63">H62</f>
        <v>92.1</v>
      </c>
      <c r="I61" s="38">
        <f t="shared" si="9"/>
        <v>92.1</v>
      </c>
      <c r="J61" s="38">
        <f t="shared" si="9"/>
        <v>95.19999999999999</v>
      </c>
    </row>
    <row r="62" spans="2:10" ht="15.75">
      <c r="B62" s="34" t="s">
        <v>99</v>
      </c>
      <c r="C62" s="37">
        <v>837</v>
      </c>
      <c r="D62" s="35" t="s">
        <v>8</v>
      </c>
      <c r="E62" s="35" t="s">
        <v>9</v>
      </c>
      <c r="F62" s="35"/>
      <c r="G62" s="35"/>
      <c r="H62" s="38">
        <f>H63</f>
        <v>92.1</v>
      </c>
      <c r="I62" s="38">
        <f>I63</f>
        <v>92.1</v>
      </c>
      <c r="J62" s="38">
        <f t="shared" si="9"/>
        <v>95.19999999999999</v>
      </c>
    </row>
    <row r="63" spans="2:10" ht="15.75">
      <c r="B63" s="34" t="s">
        <v>105</v>
      </c>
      <c r="C63" s="37">
        <v>837</v>
      </c>
      <c r="D63" s="35" t="s">
        <v>8</v>
      </c>
      <c r="E63" s="35" t="s">
        <v>9</v>
      </c>
      <c r="F63" s="35" t="s">
        <v>217</v>
      </c>
      <c r="G63" s="35"/>
      <c r="H63" s="38">
        <f>H64</f>
        <v>92.1</v>
      </c>
      <c r="I63" s="38">
        <f>I64</f>
        <v>92.1</v>
      </c>
      <c r="J63" s="38">
        <f t="shared" si="9"/>
        <v>95.19999999999999</v>
      </c>
    </row>
    <row r="64" spans="2:10" ht="31.5">
      <c r="B64" s="34" t="s">
        <v>107</v>
      </c>
      <c r="C64" s="37">
        <v>837</v>
      </c>
      <c r="D64" s="35" t="s">
        <v>8</v>
      </c>
      <c r="E64" s="35" t="s">
        <v>9</v>
      </c>
      <c r="F64" s="35" t="s">
        <v>220</v>
      </c>
      <c r="G64" s="35"/>
      <c r="H64" s="38">
        <f>H65+H66</f>
        <v>92.1</v>
      </c>
      <c r="I64" s="38">
        <f>I65+I66</f>
        <v>92.1</v>
      </c>
      <c r="J64" s="38">
        <f>J65+J66</f>
        <v>95.19999999999999</v>
      </c>
    </row>
    <row r="65" spans="2:10" ht="33" customHeight="1">
      <c r="B65" s="34" t="s">
        <v>87</v>
      </c>
      <c r="C65" s="37">
        <v>837</v>
      </c>
      <c r="D65" s="35" t="s">
        <v>8</v>
      </c>
      <c r="E65" s="35" t="s">
        <v>9</v>
      </c>
      <c r="F65" s="35" t="s">
        <v>220</v>
      </c>
      <c r="G65" s="35" t="s">
        <v>84</v>
      </c>
      <c r="H65" s="38">
        <f>6!G67</f>
        <v>72.8</v>
      </c>
      <c r="I65" s="38">
        <f>6!H67</f>
        <v>72.8</v>
      </c>
      <c r="J65" s="38">
        <f>6!I67</f>
        <v>72.8</v>
      </c>
    </row>
    <row r="66" spans="2:10" ht="31.5" customHeight="1">
      <c r="B66" s="34" t="s">
        <v>106</v>
      </c>
      <c r="C66" s="37">
        <v>837</v>
      </c>
      <c r="D66" s="35" t="s">
        <v>8</v>
      </c>
      <c r="E66" s="35" t="s">
        <v>9</v>
      </c>
      <c r="F66" s="35" t="s">
        <v>220</v>
      </c>
      <c r="G66" s="35" t="s">
        <v>85</v>
      </c>
      <c r="H66" s="38">
        <f>6!G68</f>
        <v>19.3</v>
      </c>
      <c r="I66" s="38">
        <f>6!H68</f>
        <v>19.3</v>
      </c>
      <c r="J66" s="38">
        <f>6!I68</f>
        <v>22.4</v>
      </c>
    </row>
    <row r="67" spans="2:10" ht="31.5" customHeight="1">
      <c r="B67" s="30" t="s">
        <v>15</v>
      </c>
      <c r="C67" s="37">
        <v>837</v>
      </c>
      <c r="D67" s="35" t="s">
        <v>9</v>
      </c>
      <c r="E67" s="35"/>
      <c r="F67" s="35"/>
      <c r="G67" s="35"/>
      <c r="H67" s="38">
        <f aca="true" t="shared" si="10" ref="H67:J70">H68</f>
        <v>30</v>
      </c>
      <c r="I67" s="38">
        <f t="shared" si="10"/>
        <v>30</v>
      </c>
      <c r="J67" s="38">
        <f t="shared" si="10"/>
        <v>30</v>
      </c>
    </row>
    <row r="68" spans="2:10" ht="19.5" customHeight="1">
      <c r="B68" s="30" t="s">
        <v>149</v>
      </c>
      <c r="C68" s="37">
        <v>837</v>
      </c>
      <c r="D68" s="35" t="s">
        <v>9</v>
      </c>
      <c r="E68" s="35" t="s">
        <v>16</v>
      </c>
      <c r="F68" s="35"/>
      <c r="G68" s="35"/>
      <c r="H68" s="38">
        <f>H70</f>
        <v>30</v>
      </c>
      <c r="I68" s="38">
        <f>I70</f>
        <v>30</v>
      </c>
      <c r="J68" s="38">
        <f>J70</f>
        <v>30</v>
      </c>
    </row>
    <row r="69" spans="2:10" ht="19.5" customHeight="1">
      <c r="B69" s="30" t="s">
        <v>267</v>
      </c>
      <c r="C69" s="37">
        <v>837</v>
      </c>
      <c r="D69" s="35" t="s">
        <v>9</v>
      </c>
      <c r="E69" s="35" t="s">
        <v>16</v>
      </c>
      <c r="F69" s="27" t="s">
        <v>268</v>
      </c>
      <c r="G69" s="35"/>
      <c r="H69" s="38">
        <f>H70</f>
        <v>30</v>
      </c>
      <c r="I69" s="38">
        <f>I70</f>
        <v>30</v>
      </c>
      <c r="J69" s="38">
        <f>J70</f>
        <v>30</v>
      </c>
    </row>
    <row r="70" spans="2:10" ht="31.5" customHeight="1">
      <c r="B70" s="30" t="s">
        <v>150</v>
      </c>
      <c r="C70" s="37">
        <v>837</v>
      </c>
      <c r="D70" s="35" t="s">
        <v>9</v>
      </c>
      <c r="E70" s="35" t="s">
        <v>16</v>
      </c>
      <c r="F70" s="35" t="s">
        <v>221</v>
      </c>
      <c r="G70" s="35"/>
      <c r="H70" s="38">
        <f t="shared" si="10"/>
        <v>30</v>
      </c>
      <c r="I70" s="38">
        <f t="shared" si="10"/>
        <v>30</v>
      </c>
      <c r="J70" s="38">
        <f t="shared" si="10"/>
        <v>30</v>
      </c>
    </row>
    <row r="71" spans="2:10" ht="31.5" customHeight="1">
      <c r="B71" s="30" t="s">
        <v>106</v>
      </c>
      <c r="C71" s="37">
        <v>837</v>
      </c>
      <c r="D71" s="35" t="s">
        <v>9</v>
      </c>
      <c r="E71" s="35" t="s">
        <v>16</v>
      </c>
      <c r="F71" s="35" t="s">
        <v>221</v>
      </c>
      <c r="G71" s="35" t="s">
        <v>85</v>
      </c>
      <c r="H71" s="38">
        <f>6!G73</f>
        <v>30</v>
      </c>
      <c r="I71" s="38">
        <f>6!H73</f>
        <v>30</v>
      </c>
      <c r="J71" s="38">
        <f>6!I73</f>
        <v>30</v>
      </c>
    </row>
    <row r="72" spans="1:10" ht="18" customHeight="1">
      <c r="A72" s="5"/>
      <c r="B72" s="30" t="s">
        <v>17</v>
      </c>
      <c r="C72" s="37">
        <v>837</v>
      </c>
      <c r="D72" s="35" t="s">
        <v>10</v>
      </c>
      <c r="E72" s="35"/>
      <c r="F72" s="35"/>
      <c r="G72" s="35"/>
      <c r="H72" s="38">
        <f>H83+H79</f>
        <v>1149.4</v>
      </c>
      <c r="I72" s="38">
        <f>I83+I79</f>
        <v>544.4</v>
      </c>
      <c r="J72" s="38">
        <f>J83+J79</f>
        <v>292.8</v>
      </c>
    </row>
    <row r="73" spans="2:10" ht="16.5" customHeight="1" hidden="1">
      <c r="B73" s="30" t="s">
        <v>151</v>
      </c>
      <c r="C73" s="37">
        <v>837</v>
      </c>
      <c r="D73" s="35" t="s">
        <v>10</v>
      </c>
      <c r="E73" s="35" t="s">
        <v>6</v>
      </c>
      <c r="F73" s="35" t="s">
        <v>152</v>
      </c>
      <c r="G73" s="35"/>
      <c r="H73" s="38"/>
      <c r="I73" s="38">
        <f>I74</f>
        <v>0</v>
      </c>
      <c r="J73" s="38"/>
    </row>
    <row r="74" spans="2:10" ht="15.75" customHeight="1" hidden="1">
      <c r="B74" s="30" t="s">
        <v>106</v>
      </c>
      <c r="C74" s="37">
        <v>837</v>
      </c>
      <c r="D74" s="35" t="s">
        <v>10</v>
      </c>
      <c r="E74" s="35" t="s">
        <v>6</v>
      </c>
      <c r="F74" s="35" t="s">
        <v>152</v>
      </c>
      <c r="G74" s="35" t="s">
        <v>85</v>
      </c>
      <c r="H74" s="38"/>
      <c r="I74" s="38"/>
      <c r="J74" s="38"/>
    </row>
    <row r="75" spans="2:10" ht="18" customHeight="1" hidden="1">
      <c r="B75" s="30" t="s">
        <v>155</v>
      </c>
      <c r="C75" s="37">
        <v>837</v>
      </c>
      <c r="D75" s="35" t="s">
        <v>10</v>
      </c>
      <c r="E75" s="35" t="s">
        <v>8</v>
      </c>
      <c r="F75" s="35"/>
      <c r="G75" s="35"/>
      <c r="H75" s="38"/>
      <c r="I75" s="38">
        <f>I76</f>
        <v>0</v>
      </c>
      <c r="J75" s="38"/>
    </row>
    <row r="76" spans="2:10" ht="18" customHeight="1" hidden="1">
      <c r="B76" s="30" t="s">
        <v>156</v>
      </c>
      <c r="C76" s="37">
        <v>837</v>
      </c>
      <c r="D76" s="35" t="s">
        <v>10</v>
      </c>
      <c r="E76" s="35" t="s">
        <v>8</v>
      </c>
      <c r="F76" s="35" t="s">
        <v>157</v>
      </c>
      <c r="G76" s="35"/>
      <c r="H76" s="38"/>
      <c r="I76" s="38">
        <f>I77</f>
        <v>0</v>
      </c>
      <c r="J76" s="38"/>
    </row>
    <row r="77" spans="2:10" ht="17.25" customHeight="1" hidden="1">
      <c r="B77" s="30" t="s">
        <v>158</v>
      </c>
      <c r="C77" s="37">
        <v>837</v>
      </c>
      <c r="D77" s="35" t="s">
        <v>10</v>
      </c>
      <c r="E77" s="35" t="s">
        <v>8</v>
      </c>
      <c r="F77" s="35" t="s">
        <v>159</v>
      </c>
      <c r="G77" s="35"/>
      <c r="H77" s="38"/>
      <c r="I77" s="38">
        <f>I78</f>
        <v>0</v>
      </c>
      <c r="J77" s="38"/>
    </row>
    <row r="78" spans="2:10" ht="18" customHeight="1" hidden="1">
      <c r="B78" s="30" t="s">
        <v>106</v>
      </c>
      <c r="C78" s="37">
        <v>837</v>
      </c>
      <c r="D78" s="35" t="s">
        <v>10</v>
      </c>
      <c r="E78" s="35" t="s">
        <v>8</v>
      </c>
      <c r="F78" s="35" t="s">
        <v>159</v>
      </c>
      <c r="G78" s="35" t="s">
        <v>85</v>
      </c>
      <c r="H78" s="38"/>
      <c r="I78" s="38"/>
      <c r="J78" s="38"/>
    </row>
    <row r="79" spans="2:10" ht="18" customHeight="1">
      <c r="B79" s="30" t="s">
        <v>155</v>
      </c>
      <c r="C79" s="37">
        <v>837</v>
      </c>
      <c r="D79" s="27" t="s">
        <v>10</v>
      </c>
      <c r="E79" s="27" t="s">
        <v>8</v>
      </c>
      <c r="F79" s="27"/>
      <c r="G79" s="27"/>
      <c r="H79" s="38">
        <f aca="true" t="shared" si="11" ref="H79:J81">H80</f>
        <v>289.4</v>
      </c>
      <c r="I79" s="38">
        <f t="shared" si="11"/>
        <v>289.4</v>
      </c>
      <c r="J79" s="38">
        <f t="shared" si="11"/>
        <v>37.8</v>
      </c>
    </row>
    <row r="80" spans="2:10" ht="18" customHeight="1">
      <c r="B80" s="30" t="s">
        <v>156</v>
      </c>
      <c r="C80" s="37">
        <v>837</v>
      </c>
      <c r="D80" s="27" t="s">
        <v>10</v>
      </c>
      <c r="E80" s="27" t="s">
        <v>8</v>
      </c>
      <c r="F80" s="27" t="s">
        <v>257</v>
      </c>
      <c r="G80" s="27"/>
      <c r="H80" s="38">
        <f t="shared" si="11"/>
        <v>289.4</v>
      </c>
      <c r="I80" s="38">
        <f t="shared" si="11"/>
        <v>289.4</v>
      </c>
      <c r="J80" s="38">
        <f t="shared" si="11"/>
        <v>37.8</v>
      </c>
    </row>
    <row r="81" spans="2:10" ht="18" customHeight="1">
      <c r="B81" s="30" t="s">
        <v>318</v>
      </c>
      <c r="C81" s="37">
        <v>837</v>
      </c>
      <c r="D81" s="27" t="s">
        <v>10</v>
      </c>
      <c r="E81" s="27" t="s">
        <v>8</v>
      </c>
      <c r="F81" s="27" t="s">
        <v>258</v>
      </c>
      <c r="G81" s="27"/>
      <c r="H81" s="38">
        <f t="shared" si="11"/>
        <v>289.4</v>
      </c>
      <c r="I81" s="38">
        <f t="shared" si="11"/>
        <v>289.4</v>
      </c>
      <c r="J81" s="38">
        <f t="shared" si="11"/>
        <v>37.8</v>
      </c>
    </row>
    <row r="82" spans="2:10" ht="35.25" customHeight="1">
      <c r="B82" s="30" t="s">
        <v>106</v>
      </c>
      <c r="C82" s="37">
        <v>837</v>
      </c>
      <c r="D82" s="27" t="s">
        <v>10</v>
      </c>
      <c r="E82" s="27" t="s">
        <v>8</v>
      </c>
      <c r="F82" s="35" t="s">
        <v>258</v>
      </c>
      <c r="G82" s="35" t="s">
        <v>85</v>
      </c>
      <c r="H82" s="38">
        <f>6!G85</f>
        <v>289.4</v>
      </c>
      <c r="I82" s="38">
        <f>6!G85</f>
        <v>289.4</v>
      </c>
      <c r="J82" s="38">
        <f>6!H85</f>
        <v>37.8</v>
      </c>
    </row>
    <row r="83" spans="2:10" ht="21" customHeight="1">
      <c r="B83" s="34" t="s">
        <v>100</v>
      </c>
      <c r="C83" s="37">
        <v>837</v>
      </c>
      <c r="D83" s="35" t="s">
        <v>10</v>
      </c>
      <c r="E83" s="35" t="s">
        <v>9</v>
      </c>
      <c r="F83" s="35"/>
      <c r="G83" s="35"/>
      <c r="H83" s="38">
        <f>H84</f>
        <v>860</v>
      </c>
      <c r="I83" s="38">
        <f>I84</f>
        <v>255</v>
      </c>
      <c r="J83" s="38">
        <f>J84</f>
        <v>255</v>
      </c>
    </row>
    <row r="84" spans="2:10" ht="15.75">
      <c r="B84" s="34" t="s">
        <v>108</v>
      </c>
      <c r="C84" s="37">
        <v>837</v>
      </c>
      <c r="D84" s="35" t="s">
        <v>10</v>
      </c>
      <c r="E84" s="35" t="s">
        <v>9</v>
      </c>
      <c r="F84" s="35" t="s">
        <v>222</v>
      </c>
      <c r="G84" s="35"/>
      <c r="H84" s="38">
        <f>H85+H93+H95+H107</f>
        <v>860</v>
      </c>
      <c r="I84" s="38">
        <f>I85+I93+I95</f>
        <v>255</v>
      </c>
      <c r="J84" s="38">
        <f>J85+J93+J95</f>
        <v>255</v>
      </c>
    </row>
    <row r="85" spans="2:10" ht="18" customHeight="1">
      <c r="B85" s="34" t="s">
        <v>110</v>
      </c>
      <c r="C85" s="37">
        <v>837</v>
      </c>
      <c r="D85" s="35" t="s">
        <v>10</v>
      </c>
      <c r="E85" s="35" t="s">
        <v>9</v>
      </c>
      <c r="F85" s="35" t="s">
        <v>223</v>
      </c>
      <c r="G85" s="35"/>
      <c r="H85" s="38">
        <f>H90</f>
        <v>210</v>
      </c>
      <c r="I85" s="38">
        <f>I90</f>
        <v>210</v>
      </c>
      <c r="J85" s="38">
        <f>J90</f>
        <v>210</v>
      </c>
    </row>
    <row r="86" spans="2:10" ht="0.75" customHeight="1" hidden="1">
      <c r="B86" s="34" t="s">
        <v>82</v>
      </c>
      <c r="C86" s="37">
        <v>837</v>
      </c>
      <c r="D86" s="35" t="s">
        <v>10</v>
      </c>
      <c r="E86" s="35" t="s">
        <v>9</v>
      </c>
      <c r="F86" s="35" t="s">
        <v>102</v>
      </c>
      <c r="G86" s="35" t="s">
        <v>85</v>
      </c>
      <c r="H86" s="38"/>
      <c r="I86" s="38"/>
      <c r="J86" s="38"/>
    </row>
    <row r="87" spans="2:10" ht="15.75" hidden="1">
      <c r="B87" s="34" t="s">
        <v>71</v>
      </c>
      <c r="C87" s="37">
        <v>837</v>
      </c>
      <c r="D87" s="35" t="s">
        <v>10</v>
      </c>
      <c r="E87" s="35" t="s">
        <v>9</v>
      </c>
      <c r="F87" s="35" t="s">
        <v>18</v>
      </c>
      <c r="G87" s="35"/>
      <c r="H87" s="38"/>
      <c r="I87" s="38">
        <f>I88</f>
        <v>0</v>
      </c>
      <c r="J87" s="38"/>
    </row>
    <row r="88" spans="2:10" ht="31.5" hidden="1">
      <c r="B88" s="34" t="s">
        <v>82</v>
      </c>
      <c r="C88" s="37">
        <v>837</v>
      </c>
      <c r="D88" s="35" t="s">
        <v>10</v>
      </c>
      <c r="E88" s="35" t="s">
        <v>9</v>
      </c>
      <c r="F88" s="35" t="s">
        <v>18</v>
      </c>
      <c r="G88" s="35" t="s">
        <v>85</v>
      </c>
      <c r="H88" s="38"/>
      <c r="I88" s="38"/>
      <c r="J88" s="38"/>
    </row>
    <row r="89" spans="2:10" ht="15.75" hidden="1">
      <c r="B89" s="34" t="s">
        <v>72</v>
      </c>
      <c r="C89" s="37">
        <v>837</v>
      </c>
      <c r="D89" s="35" t="s">
        <v>10</v>
      </c>
      <c r="E89" s="35" t="s">
        <v>9</v>
      </c>
      <c r="F89" s="35" t="s">
        <v>19</v>
      </c>
      <c r="G89" s="35"/>
      <c r="H89" s="38"/>
      <c r="I89" s="38">
        <f>I90</f>
        <v>210</v>
      </c>
      <c r="J89" s="38"/>
    </row>
    <row r="90" spans="2:10" ht="34.5" customHeight="1">
      <c r="B90" s="34" t="s">
        <v>106</v>
      </c>
      <c r="C90" s="37">
        <v>837</v>
      </c>
      <c r="D90" s="35" t="s">
        <v>10</v>
      </c>
      <c r="E90" s="35" t="s">
        <v>9</v>
      </c>
      <c r="F90" s="35" t="s">
        <v>223</v>
      </c>
      <c r="G90" s="35" t="s">
        <v>85</v>
      </c>
      <c r="H90" s="38">
        <f>6!G89</f>
        <v>210</v>
      </c>
      <c r="I90" s="38">
        <f>6!H89</f>
        <v>210</v>
      </c>
      <c r="J90" s="38">
        <f>6!I89</f>
        <v>210</v>
      </c>
    </row>
    <row r="91" spans="2:10" ht="19.5" customHeight="1" hidden="1">
      <c r="B91" s="30" t="s">
        <v>180</v>
      </c>
      <c r="C91" s="37">
        <v>837</v>
      </c>
      <c r="D91" s="35" t="s">
        <v>10</v>
      </c>
      <c r="E91" s="35" t="s">
        <v>9</v>
      </c>
      <c r="F91" s="35" t="s">
        <v>181</v>
      </c>
      <c r="G91" s="35"/>
      <c r="H91" s="38"/>
      <c r="I91" s="38" t="e">
        <f>I92</f>
        <v>#REF!</v>
      </c>
      <c r="J91" s="38"/>
    </row>
    <row r="92" spans="2:10" ht="34.5" customHeight="1" hidden="1">
      <c r="B92" s="30" t="s">
        <v>106</v>
      </c>
      <c r="C92" s="37">
        <v>837</v>
      </c>
      <c r="D92" s="35" t="s">
        <v>10</v>
      </c>
      <c r="E92" s="35" t="s">
        <v>9</v>
      </c>
      <c r="F92" s="35" t="s">
        <v>181</v>
      </c>
      <c r="G92" s="35" t="s">
        <v>85</v>
      </c>
      <c r="H92" s="38"/>
      <c r="I92" s="38" t="e">
        <f>#REF!</f>
        <v>#REF!</v>
      </c>
      <c r="J92" s="38"/>
    </row>
    <row r="93" spans="2:10" ht="34.5" customHeight="1">
      <c r="B93" s="30" t="s">
        <v>246</v>
      </c>
      <c r="C93" s="37">
        <v>837</v>
      </c>
      <c r="D93" s="35" t="s">
        <v>10</v>
      </c>
      <c r="E93" s="35" t="s">
        <v>9</v>
      </c>
      <c r="F93" s="35" t="s">
        <v>247</v>
      </c>
      <c r="G93" s="35"/>
      <c r="H93" s="38">
        <f>H94</f>
        <v>15</v>
      </c>
      <c r="I93" s="38">
        <f>I94</f>
        <v>15</v>
      </c>
      <c r="J93" s="38">
        <f>J94</f>
        <v>15</v>
      </c>
    </row>
    <row r="94" spans="2:10" ht="34.5" customHeight="1">
      <c r="B94" s="30" t="s">
        <v>106</v>
      </c>
      <c r="C94" s="37">
        <v>837</v>
      </c>
      <c r="D94" s="35" t="s">
        <v>10</v>
      </c>
      <c r="E94" s="35" t="s">
        <v>9</v>
      </c>
      <c r="F94" s="35" t="s">
        <v>247</v>
      </c>
      <c r="G94" s="35" t="s">
        <v>85</v>
      </c>
      <c r="H94" s="38">
        <f>6!G93</f>
        <v>15</v>
      </c>
      <c r="I94" s="38">
        <f>6!H93</f>
        <v>15</v>
      </c>
      <c r="J94" s="38">
        <f>6!I93</f>
        <v>15</v>
      </c>
    </row>
    <row r="95" spans="2:10" ht="15.75">
      <c r="B95" s="34" t="s">
        <v>109</v>
      </c>
      <c r="C95" s="37">
        <v>837</v>
      </c>
      <c r="D95" s="35" t="s">
        <v>10</v>
      </c>
      <c r="E95" s="35" t="s">
        <v>9</v>
      </c>
      <c r="F95" s="35" t="s">
        <v>224</v>
      </c>
      <c r="G95" s="35"/>
      <c r="H95" s="38">
        <f>H96</f>
        <v>560.4</v>
      </c>
      <c r="I95" s="38">
        <f>I96</f>
        <v>30</v>
      </c>
      <c r="J95" s="38">
        <f>J96</f>
        <v>30</v>
      </c>
    </row>
    <row r="96" spans="2:10" ht="33.75" customHeight="1">
      <c r="B96" s="34" t="s">
        <v>106</v>
      </c>
      <c r="C96" s="37">
        <v>837</v>
      </c>
      <c r="D96" s="35" t="s">
        <v>10</v>
      </c>
      <c r="E96" s="35" t="s">
        <v>9</v>
      </c>
      <c r="F96" s="35" t="s">
        <v>224</v>
      </c>
      <c r="G96" s="35" t="s">
        <v>85</v>
      </c>
      <c r="H96" s="38">
        <f>6!G95</f>
        <v>560.4</v>
      </c>
      <c r="I96" s="38">
        <f>6!H95</f>
        <v>30</v>
      </c>
      <c r="J96" s="38">
        <f>6!I95</f>
        <v>30</v>
      </c>
    </row>
    <row r="97" spans="2:10" ht="51" customHeight="1" hidden="1">
      <c r="B97" s="30" t="s">
        <v>166</v>
      </c>
      <c r="C97" s="37">
        <v>837</v>
      </c>
      <c r="D97" s="35" t="s">
        <v>10</v>
      </c>
      <c r="E97" s="35" t="s">
        <v>9</v>
      </c>
      <c r="F97" s="35" t="s">
        <v>153</v>
      </c>
      <c r="G97" s="35"/>
      <c r="H97" s="38"/>
      <c r="I97" s="38">
        <f>I98</f>
        <v>0</v>
      </c>
      <c r="J97" s="38"/>
    </row>
    <row r="98" spans="2:10" ht="33.75" customHeight="1" hidden="1">
      <c r="B98" s="30" t="s">
        <v>106</v>
      </c>
      <c r="C98" s="37">
        <v>837</v>
      </c>
      <c r="D98" s="35" t="s">
        <v>10</v>
      </c>
      <c r="E98" s="35" t="s">
        <v>9</v>
      </c>
      <c r="F98" s="35" t="s">
        <v>153</v>
      </c>
      <c r="G98" s="35" t="s">
        <v>85</v>
      </c>
      <c r="H98" s="38"/>
      <c r="I98" s="38"/>
      <c r="J98" s="38"/>
    </row>
    <row r="99" spans="2:10" ht="48.75" customHeight="1" hidden="1">
      <c r="B99" s="30" t="s">
        <v>169</v>
      </c>
      <c r="C99" s="37">
        <v>837</v>
      </c>
      <c r="D99" s="35" t="s">
        <v>10</v>
      </c>
      <c r="E99" s="35" t="s">
        <v>9</v>
      </c>
      <c r="F99" s="35" t="s">
        <v>170</v>
      </c>
      <c r="G99" s="35"/>
      <c r="H99" s="38"/>
      <c r="I99" s="38">
        <f>I100</f>
        <v>0</v>
      </c>
      <c r="J99" s="38"/>
    </row>
    <row r="100" spans="2:10" ht="33" customHeight="1" hidden="1">
      <c r="B100" s="30" t="s">
        <v>106</v>
      </c>
      <c r="C100" s="37">
        <v>837</v>
      </c>
      <c r="D100" s="35" t="s">
        <v>10</v>
      </c>
      <c r="E100" s="35" t="s">
        <v>9</v>
      </c>
      <c r="F100" s="35" t="s">
        <v>170</v>
      </c>
      <c r="G100" s="35" t="s">
        <v>85</v>
      </c>
      <c r="H100" s="38"/>
      <c r="I100" s="38"/>
      <c r="J100" s="38"/>
    </row>
    <row r="101" spans="2:10" ht="22.5" customHeight="1" hidden="1">
      <c r="B101" s="24" t="s">
        <v>133</v>
      </c>
      <c r="C101" s="37">
        <v>837</v>
      </c>
      <c r="D101" s="35" t="s">
        <v>10</v>
      </c>
      <c r="E101" s="35" t="s">
        <v>10</v>
      </c>
      <c r="F101" s="35"/>
      <c r="G101" s="35"/>
      <c r="H101" s="38"/>
      <c r="I101" s="38">
        <f>I102</f>
        <v>0</v>
      </c>
      <c r="J101" s="38"/>
    </row>
    <row r="102" spans="2:10" ht="17.25" customHeight="1" hidden="1">
      <c r="B102" s="30" t="s">
        <v>121</v>
      </c>
      <c r="C102" s="37">
        <v>837</v>
      </c>
      <c r="D102" s="35" t="s">
        <v>10</v>
      </c>
      <c r="E102" s="35" t="s">
        <v>10</v>
      </c>
      <c r="F102" s="35" t="s">
        <v>120</v>
      </c>
      <c r="G102" s="35"/>
      <c r="H102" s="38"/>
      <c r="I102" s="38">
        <f>I103</f>
        <v>0</v>
      </c>
      <c r="J102" s="38"/>
    </row>
    <row r="103" spans="2:10" ht="48" customHeight="1" hidden="1">
      <c r="B103" s="30" t="s">
        <v>134</v>
      </c>
      <c r="C103" s="37">
        <v>837</v>
      </c>
      <c r="D103" s="35" t="s">
        <v>10</v>
      </c>
      <c r="E103" s="35" t="s">
        <v>10</v>
      </c>
      <c r="F103" s="35" t="s">
        <v>135</v>
      </c>
      <c r="G103" s="35"/>
      <c r="H103" s="38"/>
      <c r="I103" s="38">
        <f>I104</f>
        <v>0</v>
      </c>
      <c r="J103" s="38"/>
    </row>
    <row r="104" spans="2:10" ht="20.25" customHeight="1" hidden="1">
      <c r="B104" s="30" t="s">
        <v>121</v>
      </c>
      <c r="C104" s="37">
        <v>837</v>
      </c>
      <c r="D104" s="35" t="s">
        <v>10</v>
      </c>
      <c r="E104" s="35" t="s">
        <v>10</v>
      </c>
      <c r="F104" s="35" t="s">
        <v>135</v>
      </c>
      <c r="G104" s="35" t="s">
        <v>88</v>
      </c>
      <c r="H104" s="38"/>
      <c r="I104" s="38"/>
      <c r="J104" s="38"/>
    </row>
    <row r="105" spans="2:10" ht="5.25" customHeight="1" hidden="1">
      <c r="B105" s="30" t="s">
        <v>183</v>
      </c>
      <c r="C105" s="37">
        <v>837</v>
      </c>
      <c r="D105" s="35" t="s">
        <v>179</v>
      </c>
      <c r="E105" s="35" t="s">
        <v>179</v>
      </c>
      <c r="F105" s="35" t="s">
        <v>184</v>
      </c>
      <c r="G105" s="35"/>
      <c r="H105" s="38"/>
      <c r="I105" s="38" t="e">
        <f>I106</f>
        <v>#REF!</v>
      </c>
      <c r="J105" s="38"/>
    </row>
    <row r="106" spans="2:10" ht="20.25" customHeight="1" hidden="1">
      <c r="B106" s="30" t="s">
        <v>186</v>
      </c>
      <c r="C106" s="37">
        <v>837</v>
      </c>
      <c r="D106" s="35" t="s">
        <v>179</v>
      </c>
      <c r="E106" s="35" t="s">
        <v>179</v>
      </c>
      <c r="F106" s="35" t="s">
        <v>184</v>
      </c>
      <c r="G106" s="35" t="s">
        <v>185</v>
      </c>
      <c r="H106" s="38"/>
      <c r="I106" s="38" t="e">
        <f>#REF!</f>
        <v>#REF!</v>
      </c>
      <c r="J106" s="38"/>
    </row>
    <row r="107" spans="2:10" ht="20.25" customHeight="1">
      <c r="B107" s="30" t="s">
        <v>316</v>
      </c>
      <c r="C107" s="37">
        <v>837</v>
      </c>
      <c r="D107" s="35" t="s">
        <v>10</v>
      </c>
      <c r="E107" s="35" t="s">
        <v>9</v>
      </c>
      <c r="F107" s="27" t="s">
        <v>317</v>
      </c>
      <c r="G107" s="35"/>
      <c r="H107" s="38">
        <f>H108</f>
        <v>74.6</v>
      </c>
      <c r="I107" s="38">
        <f>I108</f>
        <v>0</v>
      </c>
      <c r="J107" s="38">
        <f>J108</f>
        <v>0</v>
      </c>
    </row>
    <row r="108" spans="2:10" ht="30.75" customHeight="1">
      <c r="B108" s="30" t="s">
        <v>106</v>
      </c>
      <c r="C108" s="37">
        <v>837</v>
      </c>
      <c r="D108" s="35" t="s">
        <v>10</v>
      </c>
      <c r="E108" s="35" t="s">
        <v>9</v>
      </c>
      <c r="F108" s="27" t="s">
        <v>317</v>
      </c>
      <c r="G108" s="35" t="s">
        <v>85</v>
      </c>
      <c r="H108" s="38">
        <v>74.6</v>
      </c>
      <c r="I108" s="38">
        <v>0</v>
      </c>
      <c r="J108" s="38">
        <v>0</v>
      </c>
    </row>
    <row r="109" spans="2:10" ht="20.25" customHeight="1">
      <c r="B109" s="30" t="s">
        <v>284</v>
      </c>
      <c r="C109" s="37">
        <v>837</v>
      </c>
      <c r="D109" s="27" t="s">
        <v>179</v>
      </c>
      <c r="E109" s="26"/>
      <c r="F109" s="26"/>
      <c r="G109" s="26"/>
      <c r="H109" s="38">
        <f aca="true" t="shared" si="12" ref="H109:J112">H110</f>
        <v>5</v>
      </c>
      <c r="I109" s="38">
        <f t="shared" si="12"/>
        <v>5</v>
      </c>
      <c r="J109" s="38">
        <f t="shared" si="12"/>
        <v>5</v>
      </c>
    </row>
    <row r="110" spans="2:10" ht="20.25" customHeight="1">
      <c r="B110" s="30" t="s">
        <v>285</v>
      </c>
      <c r="C110" s="37">
        <v>837</v>
      </c>
      <c r="D110" s="27" t="s">
        <v>179</v>
      </c>
      <c r="E110" s="27" t="s">
        <v>179</v>
      </c>
      <c r="F110" s="27"/>
      <c r="G110" s="27"/>
      <c r="H110" s="38">
        <f t="shared" si="12"/>
        <v>5</v>
      </c>
      <c r="I110" s="38">
        <f t="shared" si="12"/>
        <v>5</v>
      </c>
      <c r="J110" s="38">
        <f t="shared" si="12"/>
        <v>5</v>
      </c>
    </row>
    <row r="111" spans="2:10" ht="20.25" customHeight="1">
      <c r="B111" s="30" t="s">
        <v>299</v>
      </c>
      <c r="C111" s="37">
        <v>837</v>
      </c>
      <c r="D111" s="27" t="s">
        <v>179</v>
      </c>
      <c r="E111" s="27" t="s">
        <v>179</v>
      </c>
      <c r="F111" s="27" t="s">
        <v>300</v>
      </c>
      <c r="G111" s="27"/>
      <c r="H111" s="38">
        <f t="shared" si="12"/>
        <v>5</v>
      </c>
      <c r="I111" s="38">
        <f t="shared" si="12"/>
        <v>5</v>
      </c>
      <c r="J111" s="38">
        <f t="shared" si="12"/>
        <v>5</v>
      </c>
    </row>
    <row r="112" spans="2:10" ht="20.25" customHeight="1">
      <c r="B112" s="30" t="s">
        <v>301</v>
      </c>
      <c r="C112" s="37">
        <v>837</v>
      </c>
      <c r="D112" s="27" t="s">
        <v>179</v>
      </c>
      <c r="E112" s="27" t="s">
        <v>179</v>
      </c>
      <c r="F112" s="27" t="s">
        <v>302</v>
      </c>
      <c r="G112" s="27"/>
      <c r="H112" s="38">
        <f t="shared" si="12"/>
        <v>5</v>
      </c>
      <c r="I112" s="38">
        <f t="shared" si="12"/>
        <v>5</v>
      </c>
      <c r="J112" s="38">
        <f t="shared" si="12"/>
        <v>5</v>
      </c>
    </row>
    <row r="113" spans="2:10" ht="20.25" customHeight="1">
      <c r="B113" s="30" t="s">
        <v>106</v>
      </c>
      <c r="C113" s="37">
        <v>837</v>
      </c>
      <c r="D113" s="27" t="s">
        <v>179</v>
      </c>
      <c r="E113" s="27" t="s">
        <v>179</v>
      </c>
      <c r="F113" s="27" t="s">
        <v>302</v>
      </c>
      <c r="G113" s="27" t="s">
        <v>85</v>
      </c>
      <c r="H113" s="38">
        <v>5</v>
      </c>
      <c r="I113" s="38">
        <v>5</v>
      </c>
      <c r="J113" s="38">
        <v>5</v>
      </c>
    </row>
    <row r="114" spans="2:10" ht="20.25" customHeight="1">
      <c r="B114" s="30" t="s">
        <v>75</v>
      </c>
      <c r="C114" s="37">
        <v>837</v>
      </c>
      <c r="D114" s="35" t="s">
        <v>11</v>
      </c>
      <c r="E114" s="35"/>
      <c r="F114" s="35"/>
      <c r="G114" s="35"/>
      <c r="H114" s="38">
        <f>H115</f>
        <v>650</v>
      </c>
      <c r="I114" s="38">
        <f>I115</f>
        <v>650</v>
      </c>
      <c r="J114" s="38">
        <f>J115</f>
        <v>650</v>
      </c>
    </row>
    <row r="115" spans="2:10" ht="20.25" customHeight="1">
      <c r="B115" s="30" t="s">
        <v>131</v>
      </c>
      <c r="C115" s="37">
        <v>837</v>
      </c>
      <c r="D115" s="35" t="s">
        <v>11</v>
      </c>
      <c r="E115" s="35" t="s">
        <v>6</v>
      </c>
      <c r="F115" s="35"/>
      <c r="G115" s="35"/>
      <c r="H115" s="38">
        <f>H116+H120</f>
        <v>650</v>
      </c>
      <c r="I115" s="38">
        <f>I116+I120</f>
        <v>650</v>
      </c>
      <c r="J115" s="38">
        <f>J116+J120</f>
        <v>650</v>
      </c>
    </row>
    <row r="116" spans="2:10" ht="20.25" customHeight="1">
      <c r="B116" s="30" t="s">
        <v>121</v>
      </c>
      <c r="C116" s="37">
        <v>837</v>
      </c>
      <c r="D116" s="35" t="s">
        <v>11</v>
      </c>
      <c r="E116" s="35" t="s">
        <v>6</v>
      </c>
      <c r="F116" s="35" t="s">
        <v>208</v>
      </c>
      <c r="G116" s="35"/>
      <c r="H116" s="38">
        <f>H118</f>
        <v>650</v>
      </c>
      <c r="I116" s="38">
        <f>I118</f>
        <v>650</v>
      </c>
      <c r="J116" s="38">
        <f>J118</f>
        <v>650</v>
      </c>
    </row>
    <row r="117" spans="2:10" ht="34.5" customHeight="1">
      <c r="B117" s="30" t="s">
        <v>195</v>
      </c>
      <c r="C117" s="37">
        <v>837</v>
      </c>
      <c r="D117" s="35" t="s">
        <v>11</v>
      </c>
      <c r="E117" s="35" t="s">
        <v>6</v>
      </c>
      <c r="F117" s="35" t="s">
        <v>225</v>
      </c>
      <c r="G117" s="35"/>
      <c r="H117" s="38">
        <f aca="true" t="shared" si="13" ref="H117:J118">H118</f>
        <v>650</v>
      </c>
      <c r="I117" s="38">
        <f t="shared" si="13"/>
        <v>650</v>
      </c>
      <c r="J117" s="38">
        <f t="shared" si="13"/>
        <v>650</v>
      </c>
    </row>
    <row r="118" spans="2:10" ht="36.75" customHeight="1">
      <c r="B118" s="30" t="s">
        <v>199</v>
      </c>
      <c r="C118" s="37">
        <v>837</v>
      </c>
      <c r="D118" s="35" t="s">
        <v>11</v>
      </c>
      <c r="E118" s="35" t="s">
        <v>6</v>
      </c>
      <c r="F118" s="35" t="s">
        <v>226</v>
      </c>
      <c r="G118" s="35"/>
      <c r="H118" s="38">
        <f t="shared" si="13"/>
        <v>650</v>
      </c>
      <c r="I118" s="38">
        <f t="shared" si="13"/>
        <v>650</v>
      </c>
      <c r="J118" s="38">
        <f t="shared" si="13"/>
        <v>650</v>
      </c>
    </row>
    <row r="119" spans="2:10" ht="18.75" customHeight="1">
      <c r="B119" s="30" t="s">
        <v>101</v>
      </c>
      <c r="C119" s="37">
        <v>837</v>
      </c>
      <c r="D119" s="35" t="s">
        <v>11</v>
      </c>
      <c r="E119" s="35" t="s">
        <v>6</v>
      </c>
      <c r="F119" s="35" t="s">
        <v>226</v>
      </c>
      <c r="G119" s="35" t="s">
        <v>88</v>
      </c>
      <c r="H119" s="38">
        <f>6!G116</f>
        <v>650</v>
      </c>
      <c r="I119" s="38">
        <f>6!H116</f>
        <v>650</v>
      </c>
      <c r="J119" s="38">
        <f>6!I116</f>
        <v>650</v>
      </c>
    </row>
    <row r="120" spans="2:10" ht="20.25" customHeight="1" hidden="1">
      <c r="B120" s="30" t="s">
        <v>136</v>
      </c>
      <c r="C120" s="37">
        <v>837</v>
      </c>
      <c r="D120" s="35" t="s">
        <v>11</v>
      </c>
      <c r="E120" s="35" t="s">
        <v>6</v>
      </c>
      <c r="F120" s="35" t="s">
        <v>137</v>
      </c>
      <c r="G120" s="35"/>
      <c r="H120" s="38"/>
      <c r="I120" s="38">
        <f>I121</f>
        <v>0</v>
      </c>
      <c r="J120" s="38"/>
    </row>
    <row r="121" spans="2:10" ht="20.25" customHeight="1" hidden="1">
      <c r="B121" s="30" t="s">
        <v>138</v>
      </c>
      <c r="C121" s="37">
        <v>837</v>
      </c>
      <c r="D121" s="35" t="s">
        <v>11</v>
      </c>
      <c r="E121" s="35" t="s">
        <v>6</v>
      </c>
      <c r="F121" s="35" t="s">
        <v>139</v>
      </c>
      <c r="G121" s="35"/>
      <c r="H121" s="38"/>
      <c r="I121" s="38">
        <f>I122+I123+I124</f>
        <v>0</v>
      </c>
      <c r="J121" s="38"/>
    </row>
    <row r="122" spans="2:10" ht="20.25" customHeight="1" hidden="1">
      <c r="B122" s="30" t="s">
        <v>140</v>
      </c>
      <c r="C122" s="37">
        <v>837</v>
      </c>
      <c r="D122" s="35" t="s">
        <v>11</v>
      </c>
      <c r="E122" s="35" t="s">
        <v>6</v>
      </c>
      <c r="F122" s="35" t="s">
        <v>139</v>
      </c>
      <c r="G122" s="35" t="s">
        <v>141</v>
      </c>
      <c r="H122" s="38"/>
      <c r="I122" s="38"/>
      <c r="J122" s="38"/>
    </row>
    <row r="123" spans="2:10" ht="36" customHeight="1" hidden="1">
      <c r="B123" s="30" t="s">
        <v>106</v>
      </c>
      <c r="C123" s="37">
        <v>837</v>
      </c>
      <c r="D123" s="35" t="s">
        <v>11</v>
      </c>
      <c r="E123" s="35" t="s">
        <v>6</v>
      </c>
      <c r="F123" s="35" t="s">
        <v>139</v>
      </c>
      <c r="G123" s="35" t="s">
        <v>85</v>
      </c>
      <c r="H123" s="38"/>
      <c r="I123" s="38"/>
      <c r="J123" s="38"/>
    </row>
    <row r="124" spans="2:10" ht="20.25" customHeight="1" hidden="1">
      <c r="B124" s="30" t="s">
        <v>83</v>
      </c>
      <c r="C124" s="37">
        <v>837</v>
      </c>
      <c r="D124" s="35" t="s">
        <v>11</v>
      </c>
      <c r="E124" s="35" t="s">
        <v>6</v>
      </c>
      <c r="F124" s="35" t="s">
        <v>139</v>
      </c>
      <c r="G124" s="35" t="s">
        <v>86</v>
      </c>
      <c r="H124" s="38"/>
      <c r="I124" s="38"/>
      <c r="J124" s="38"/>
    </row>
    <row r="125" spans="2:10" ht="17.25" customHeight="1" hidden="1">
      <c r="B125" s="30" t="s">
        <v>80</v>
      </c>
      <c r="C125" s="37">
        <v>837</v>
      </c>
      <c r="D125" s="35" t="s">
        <v>16</v>
      </c>
      <c r="E125" s="35"/>
      <c r="F125" s="35"/>
      <c r="G125" s="35"/>
      <c r="H125" s="38"/>
      <c r="I125" s="38" t="e">
        <f>I126+I130</f>
        <v>#REF!</v>
      </c>
      <c r="J125" s="38"/>
    </row>
    <row r="126" spans="2:10" ht="15.75" customHeight="1" hidden="1">
      <c r="B126" s="30" t="s">
        <v>123</v>
      </c>
      <c r="C126" s="37">
        <v>837</v>
      </c>
      <c r="D126" s="35" t="s">
        <v>16</v>
      </c>
      <c r="E126" s="35" t="s">
        <v>6</v>
      </c>
      <c r="F126" s="35"/>
      <c r="G126" s="35"/>
      <c r="H126" s="38"/>
      <c r="I126" s="38" t="e">
        <f>I127</f>
        <v>#REF!</v>
      </c>
      <c r="J126" s="38"/>
    </row>
    <row r="127" spans="2:10" ht="19.5" customHeight="1" hidden="1">
      <c r="B127" s="30" t="s">
        <v>124</v>
      </c>
      <c r="C127" s="37">
        <v>837</v>
      </c>
      <c r="D127" s="35" t="s">
        <v>16</v>
      </c>
      <c r="E127" s="35" t="s">
        <v>6</v>
      </c>
      <c r="F127" s="35" t="s">
        <v>125</v>
      </c>
      <c r="G127" s="35"/>
      <c r="H127" s="38"/>
      <c r="I127" s="38" t="e">
        <f>I128</f>
        <v>#REF!</v>
      </c>
      <c r="J127" s="38"/>
    </row>
    <row r="128" spans="2:10" ht="17.25" customHeight="1" hidden="1">
      <c r="B128" s="30" t="s">
        <v>126</v>
      </c>
      <c r="C128" s="37">
        <v>837</v>
      </c>
      <c r="D128" s="35" t="s">
        <v>16</v>
      </c>
      <c r="E128" s="35" t="s">
        <v>6</v>
      </c>
      <c r="F128" s="35" t="s">
        <v>128</v>
      </c>
      <c r="G128" s="35"/>
      <c r="H128" s="38"/>
      <c r="I128" s="38" t="e">
        <f>I129</f>
        <v>#REF!</v>
      </c>
      <c r="J128" s="38"/>
    </row>
    <row r="129" spans="2:10" ht="15.75" customHeight="1" hidden="1">
      <c r="B129" s="30" t="s">
        <v>127</v>
      </c>
      <c r="C129" s="37">
        <v>837</v>
      </c>
      <c r="D129" s="35" t="s">
        <v>16</v>
      </c>
      <c r="E129" s="35" t="s">
        <v>6</v>
      </c>
      <c r="F129" s="35" t="s">
        <v>128</v>
      </c>
      <c r="G129" s="35" t="s">
        <v>129</v>
      </c>
      <c r="H129" s="38"/>
      <c r="I129" s="38" t="e">
        <f>#REF!</f>
        <v>#REF!</v>
      </c>
      <c r="J129" s="38"/>
    </row>
    <row r="130" spans="2:10" ht="18.75" customHeight="1" hidden="1">
      <c r="B130" s="24" t="s">
        <v>148</v>
      </c>
      <c r="C130" s="37">
        <v>837</v>
      </c>
      <c r="D130" s="35" t="s">
        <v>16</v>
      </c>
      <c r="E130" s="35" t="s">
        <v>9</v>
      </c>
      <c r="F130" s="35"/>
      <c r="G130" s="35"/>
      <c r="H130" s="38"/>
      <c r="I130" s="38" t="e">
        <f>I131+I133</f>
        <v>#REF!</v>
      </c>
      <c r="J130" s="38"/>
    </row>
    <row r="131" spans="2:10" ht="18.75" customHeight="1" hidden="1">
      <c r="B131" s="30" t="s">
        <v>172</v>
      </c>
      <c r="C131" s="37">
        <v>837</v>
      </c>
      <c r="D131" s="35" t="s">
        <v>16</v>
      </c>
      <c r="E131" s="35" t="s">
        <v>9</v>
      </c>
      <c r="F131" s="35" t="s">
        <v>154</v>
      </c>
      <c r="G131" s="35"/>
      <c r="H131" s="38"/>
      <c r="I131" s="38" t="e">
        <f>I132</f>
        <v>#REF!</v>
      </c>
      <c r="J131" s="38"/>
    </row>
    <row r="132" spans="2:10" ht="35.25" customHeight="1" hidden="1">
      <c r="B132" s="30" t="s">
        <v>106</v>
      </c>
      <c r="C132" s="37">
        <v>837</v>
      </c>
      <c r="D132" s="35" t="s">
        <v>16</v>
      </c>
      <c r="E132" s="35" t="s">
        <v>9</v>
      </c>
      <c r="F132" s="35" t="s">
        <v>154</v>
      </c>
      <c r="G132" s="35" t="s">
        <v>85</v>
      </c>
      <c r="H132" s="38"/>
      <c r="I132" s="38" t="e">
        <f>#REF!</f>
        <v>#REF!</v>
      </c>
      <c r="J132" s="38"/>
    </row>
    <row r="133" spans="2:10" ht="20.25" customHeight="1" hidden="1">
      <c r="B133" s="30" t="s">
        <v>160</v>
      </c>
      <c r="C133" s="37">
        <v>837</v>
      </c>
      <c r="D133" s="35" t="s">
        <v>16</v>
      </c>
      <c r="E133" s="35" t="s">
        <v>9</v>
      </c>
      <c r="F133" s="35" t="s">
        <v>161</v>
      </c>
      <c r="G133" s="35"/>
      <c r="H133" s="38"/>
      <c r="I133" s="38" t="e">
        <f>I134</f>
        <v>#REF!</v>
      </c>
      <c r="J133" s="38"/>
    </row>
    <row r="134" spans="2:10" ht="63.75" customHeight="1" hidden="1">
      <c r="B134" s="30" t="s">
        <v>192</v>
      </c>
      <c r="C134" s="37">
        <v>837</v>
      </c>
      <c r="D134" s="35" t="s">
        <v>16</v>
      </c>
      <c r="E134" s="35" t="s">
        <v>9</v>
      </c>
      <c r="F134" s="35" t="s">
        <v>162</v>
      </c>
      <c r="G134" s="35"/>
      <c r="H134" s="38"/>
      <c r="I134" s="38" t="e">
        <f>I135</f>
        <v>#REF!</v>
      </c>
      <c r="J134" s="38"/>
    </row>
    <row r="135" spans="2:10" ht="19.5" customHeight="1" hidden="1">
      <c r="B135" s="30" t="s">
        <v>163</v>
      </c>
      <c r="C135" s="37">
        <v>837</v>
      </c>
      <c r="D135" s="35" t="s">
        <v>16</v>
      </c>
      <c r="E135" s="35" t="s">
        <v>9</v>
      </c>
      <c r="F135" s="35" t="s">
        <v>162</v>
      </c>
      <c r="G135" s="35" t="s">
        <v>164</v>
      </c>
      <c r="H135" s="38"/>
      <c r="I135" s="38" t="e">
        <f>#REF!</f>
        <v>#REF!</v>
      </c>
      <c r="J135" s="38"/>
    </row>
    <row r="136" spans="2:10" ht="19.5" customHeight="1">
      <c r="B136" s="25" t="s">
        <v>80</v>
      </c>
      <c r="C136" s="37">
        <v>837</v>
      </c>
      <c r="D136" s="27" t="s">
        <v>16</v>
      </c>
      <c r="E136" s="27"/>
      <c r="F136" s="27"/>
      <c r="G136" s="27"/>
      <c r="H136" s="38">
        <f aca="true" t="shared" si="14" ref="H136:J139">H137</f>
        <v>305.9</v>
      </c>
      <c r="I136" s="38">
        <f t="shared" si="14"/>
        <v>305.9</v>
      </c>
      <c r="J136" s="38">
        <f t="shared" si="14"/>
        <v>305.9</v>
      </c>
    </row>
    <row r="137" spans="2:10" ht="19.5" customHeight="1">
      <c r="B137" s="30" t="s">
        <v>123</v>
      </c>
      <c r="C137" s="37">
        <v>837</v>
      </c>
      <c r="D137" s="27" t="s">
        <v>16</v>
      </c>
      <c r="E137" s="27" t="s">
        <v>6</v>
      </c>
      <c r="F137" s="27"/>
      <c r="G137" s="27"/>
      <c r="H137" s="38">
        <f t="shared" si="14"/>
        <v>305.9</v>
      </c>
      <c r="I137" s="38">
        <f t="shared" si="14"/>
        <v>305.9</v>
      </c>
      <c r="J137" s="38">
        <f t="shared" si="14"/>
        <v>305.9</v>
      </c>
    </row>
    <row r="138" spans="2:10" ht="19.5" customHeight="1">
      <c r="B138" s="30" t="s">
        <v>189</v>
      </c>
      <c r="C138" s="37">
        <v>837</v>
      </c>
      <c r="D138" s="27" t="s">
        <v>16</v>
      </c>
      <c r="E138" s="27" t="s">
        <v>6</v>
      </c>
      <c r="F138" s="27" t="s">
        <v>296</v>
      </c>
      <c r="G138" s="27"/>
      <c r="H138" s="38">
        <f t="shared" si="14"/>
        <v>305.9</v>
      </c>
      <c r="I138" s="38">
        <f t="shared" si="14"/>
        <v>305.9</v>
      </c>
      <c r="J138" s="38">
        <f t="shared" si="14"/>
        <v>305.9</v>
      </c>
    </row>
    <row r="139" spans="2:10" ht="19.5" customHeight="1">
      <c r="B139" s="30" t="s">
        <v>126</v>
      </c>
      <c r="C139" s="37">
        <v>837</v>
      </c>
      <c r="D139" s="27" t="s">
        <v>16</v>
      </c>
      <c r="E139" s="27" t="s">
        <v>6</v>
      </c>
      <c r="F139" s="27" t="s">
        <v>297</v>
      </c>
      <c r="G139" s="27"/>
      <c r="H139" s="38">
        <f t="shared" si="14"/>
        <v>305.9</v>
      </c>
      <c r="I139" s="38">
        <f t="shared" si="14"/>
        <v>305.9</v>
      </c>
      <c r="J139" s="38">
        <f t="shared" si="14"/>
        <v>305.9</v>
      </c>
    </row>
    <row r="140" spans="2:10" ht="19.5" customHeight="1">
      <c r="B140" s="30" t="s">
        <v>160</v>
      </c>
      <c r="C140" s="37">
        <v>837</v>
      </c>
      <c r="D140" s="27" t="s">
        <v>16</v>
      </c>
      <c r="E140" s="27" t="s">
        <v>6</v>
      </c>
      <c r="F140" s="27" t="s">
        <v>297</v>
      </c>
      <c r="G140" s="27" t="s">
        <v>298</v>
      </c>
      <c r="H140" s="38">
        <f>6!G137</f>
        <v>305.9</v>
      </c>
      <c r="I140" s="38">
        <f>6!H137</f>
        <v>305.9</v>
      </c>
      <c r="J140" s="38">
        <f>6!I137</f>
        <v>305.9</v>
      </c>
    </row>
    <row r="141" spans="1:10" ht="15.75">
      <c r="A141" s="5"/>
      <c r="B141" s="30" t="s">
        <v>90</v>
      </c>
      <c r="C141" s="37">
        <v>837</v>
      </c>
      <c r="D141" s="27" t="s">
        <v>91</v>
      </c>
      <c r="E141" s="27"/>
      <c r="F141" s="27"/>
      <c r="G141" s="27"/>
      <c r="H141" s="38">
        <f aca="true" t="shared" si="15" ref="H141:J142">H142</f>
        <v>63.8</v>
      </c>
      <c r="I141" s="38">
        <f t="shared" si="15"/>
        <v>63.8</v>
      </c>
      <c r="J141" s="38">
        <f t="shared" si="15"/>
        <v>63.8</v>
      </c>
    </row>
    <row r="142" spans="2:10" ht="14.25" customHeight="1">
      <c r="B142" s="43" t="s">
        <v>132</v>
      </c>
      <c r="C142" s="37">
        <v>837</v>
      </c>
      <c r="D142" s="27" t="s">
        <v>91</v>
      </c>
      <c r="E142" s="27" t="s">
        <v>6</v>
      </c>
      <c r="F142" s="27"/>
      <c r="G142" s="27"/>
      <c r="H142" s="38">
        <f t="shared" si="15"/>
        <v>63.8</v>
      </c>
      <c r="I142" s="38">
        <f t="shared" si="15"/>
        <v>63.8</v>
      </c>
      <c r="J142" s="38">
        <f t="shared" si="15"/>
        <v>63.8</v>
      </c>
    </row>
    <row r="143" spans="1:10" ht="15.75">
      <c r="A143" s="41"/>
      <c r="B143" s="30" t="s">
        <v>121</v>
      </c>
      <c r="C143" s="37">
        <v>837</v>
      </c>
      <c r="D143" s="27" t="s">
        <v>91</v>
      </c>
      <c r="E143" s="27" t="s">
        <v>6</v>
      </c>
      <c r="F143" s="27" t="s">
        <v>208</v>
      </c>
      <c r="G143" s="27"/>
      <c r="H143" s="38">
        <f>H145</f>
        <v>63.8</v>
      </c>
      <c r="I143" s="38">
        <f>I145</f>
        <v>63.8</v>
      </c>
      <c r="J143" s="38">
        <f>J145</f>
        <v>63.8</v>
      </c>
    </row>
    <row r="144" spans="1:10" ht="31.5">
      <c r="A144" s="41"/>
      <c r="B144" s="30" t="s">
        <v>196</v>
      </c>
      <c r="C144" s="37">
        <v>837</v>
      </c>
      <c r="D144" s="27" t="s">
        <v>91</v>
      </c>
      <c r="E144" s="27" t="s">
        <v>6</v>
      </c>
      <c r="F144" s="27" t="s">
        <v>211</v>
      </c>
      <c r="G144" s="27"/>
      <c r="H144" s="38">
        <f aca="true" t="shared" si="16" ref="H144:J145">H145</f>
        <v>63.8</v>
      </c>
      <c r="I144" s="38">
        <f t="shared" si="16"/>
        <v>63.8</v>
      </c>
      <c r="J144" s="38">
        <f t="shared" si="16"/>
        <v>63.8</v>
      </c>
    </row>
    <row r="145" spans="2:10" ht="39" customHeight="1">
      <c r="B145" s="30" t="s">
        <v>199</v>
      </c>
      <c r="C145" s="37">
        <v>837</v>
      </c>
      <c r="D145" s="35" t="s">
        <v>91</v>
      </c>
      <c r="E145" s="35" t="s">
        <v>6</v>
      </c>
      <c r="F145" s="35" t="s">
        <v>212</v>
      </c>
      <c r="G145" s="35"/>
      <c r="H145" s="38">
        <f t="shared" si="16"/>
        <v>63.8</v>
      </c>
      <c r="I145" s="38">
        <f t="shared" si="16"/>
        <v>63.8</v>
      </c>
      <c r="J145" s="38">
        <f t="shared" si="16"/>
        <v>63.8</v>
      </c>
    </row>
    <row r="146" spans="2:10" ht="18.75" customHeight="1">
      <c r="B146" s="30" t="s">
        <v>101</v>
      </c>
      <c r="C146" s="37">
        <v>837</v>
      </c>
      <c r="D146" s="27" t="s">
        <v>91</v>
      </c>
      <c r="E146" s="27" t="s">
        <v>6</v>
      </c>
      <c r="F146" s="35" t="s">
        <v>212</v>
      </c>
      <c r="G146" s="27" t="s">
        <v>88</v>
      </c>
      <c r="H146" s="36">
        <f>6!G144</f>
        <v>63.8</v>
      </c>
      <c r="I146" s="36">
        <f>6!H144</f>
        <v>63.8</v>
      </c>
      <c r="J146" s="36">
        <f>6!I144</f>
        <v>63.8</v>
      </c>
    </row>
    <row r="147" spans="2:10" ht="15.75">
      <c r="B147" s="42" t="s">
        <v>4</v>
      </c>
      <c r="C147" s="19"/>
      <c r="D147" s="19"/>
      <c r="E147" s="19"/>
      <c r="F147" s="19"/>
      <c r="G147" s="19"/>
      <c r="H147" s="52">
        <f>H12</f>
        <v>4090.8</v>
      </c>
      <c r="I147" s="52">
        <f>I12</f>
        <v>3380.8</v>
      </c>
      <c r="J147" s="52">
        <f>J12</f>
        <v>3067.4</v>
      </c>
    </row>
    <row r="148" spans="2:10" ht="15.75">
      <c r="B148" s="53" t="s">
        <v>251</v>
      </c>
      <c r="C148" s="67"/>
      <c r="D148" s="67"/>
      <c r="E148" s="67"/>
      <c r="F148" s="67"/>
      <c r="G148" s="67"/>
      <c r="H148" s="87">
        <v>0</v>
      </c>
      <c r="I148" s="85">
        <f>6!H146</f>
        <v>76.9</v>
      </c>
      <c r="J148" s="85">
        <f>6!I146</f>
        <v>154.4</v>
      </c>
    </row>
    <row r="149" spans="2:10" ht="15.75">
      <c r="B149" s="24" t="s">
        <v>252</v>
      </c>
      <c r="C149" s="67"/>
      <c r="D149" s="67"/>
      <c r="E149" s="67"/>
      <c r="F149" s="67"/>
      <c r="G149" s="67"/>
      <c r="H149" s="86">
        <f>H147+H148</f>
        <v>4090.8</v>
      </c>
      <c r="I149" s="86">
        <f>I147+I148</f>
        <v>3457.7000000000003</v>
      </c>
      <c r="J149" s="86">
        <f>J147+J148</f>
        <v>3221.8</v>
      </c>
    </row>
  </sheetData>
  <sheetProtection/>
  <mergeCells count="11">
    <mergeCell ref="C9:C10"/>
    <mergeCell ref="D9:D10"/>
    <mergeCell ref="E9:E10"/>
    <mergeCell ref="G2:I4"/>
    <mergeCell ref="F9:F10"/>
    <mergeCell ref="G9:G10"/>
    <mergeCell ref="B7:J7"/>
    <mergeCell ref="H9:J9"/>
    <mergeCell ref="G8:J8"/>
    <mergeCell ref="G6:J6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finans1</cp:lastModifiedBy>
  <cp:lastPrinted>2019-04-25T06:27:48Z</cp:lastPrinted>
  <dcterms:created xsi:type="dcterms:W3CDTF">2007-10-24T11:26:23Z</dcterms:created>
  <dcterms:modified xsi:type="dcterms:W3CDTF">2019-04-25T06:28:51Z</dcterms:modified>
  <cp:category/>
  <cp:version/>
  <cp:contentType/>
  <cp:contentStatus/>
</cp:coreProperties>
</file>