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7515" windowHeight="8190" tabRatio="597" activeTab="3"/>
  </bookViews>
  <sheets>
    <sheet name="1" sheetId="1" r:id="rId1"/>
    <sheet name="5" sheetId="2" r:id="rId2"/>
    <sheet name="6" sheetId="3" r:id="rId3"/>
    <sheet name="7" sheetId="4" r:id="rId4"/>
  </sheets>
  <definedNames>
    <definedName name="_xlnm.Print_Area" localSheetId="1">'5'!$B$1:$E$64</definedName>
    <definedName name="_xlnm.Print_Area" localSheetId="2">'6'!$B$1:$G$144</definedName>
    <definedName name="_xlnm.Print_Area" localSheetId="3">'7'!$B$1:$H$148</definedName>
  </definedNames>
  <calcPr fullCalcOnLoad="1"/>
</workbook>
</file>

<file path=xl/sharedStrings.xml><?xml version="1.0" encoding="utf-8"?>
<sst xmlns="http://schemas.openxmlformats.org/spreadsheetml/2006/main" count="1246" uniqueCount="220">
  <si>
    <t>Сумма</t>
  </si>
  <si>
    <t>Наименование</t>
  </si>
  <si>
    <t>РЗ</t>
  </si>
  <si>
    <t>ПР</t>
  </si>
  <si>
    <t>Итого расходов</t>
  </si>
  <si>
    <t xml:space="preserve">                                                                                                                                        </t>
  </si>
  <si>
    <t>(тыс. рублей)</t>
  </si>
  <si>
    <t>01</t>
  </si>
  <si>
    <t>04</t>
  </si>
  <si>
    <t>02</t>
  </si>
  <si>
    <t>03</t>
  </si>
  <si>
    <t>05</t>
  </si>
  <si>
    <t>08</t>
  </si>
  <si>
    <t>09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</si>
  <si>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</si>
  <si>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</si>
  <si>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</si>
  <si>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</si>
  <si>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</si>
  <si>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>600 03 00</t>
  </si>
  <si>
    <t>600 04 00</t>
  </si>
  <si>
    <t xml:space="preserve">РАСПРЕДЕЛЕНИЕ БЮДЖЕТНЫХ АССИГНОВАНИЙ  </t>
  </si>
  <si>
    <t>(тыс.рублей)</t>
  </si>
  <si>
    <t>06</t>
  </si>
  <si>
    <t xml:space="preserve">  Культура</t>
  </si>
  <si>
    <t xml:space="preserve">  Другие вопросы в области культуры, кинематографии и средств массовой информации</t>
  </si>
  <si>
    <t xml:space="preserve">    Озеленение</t>
  </si>
  <si>
    <t xml:space="preserve">    Организация и содержание мест захоронения</t>
  </si>
  <si>
    <t>КУЛЬТУРА,КИНЕМАТОГРАФИЯ</t>
  </si>
  <si>
    <t>Другие общегосударственные вопросы</t>
  </si>
  <si>
    <t>13</t>
  </si>
  <si>
    <t>СОЦИАЛЬНАЯ ПОЛИТИКА</t>
  </si>
  <si>
    <t>Социальне обеспечение населения</t>
  </si>
  <si>
    <t>Закупка товаров, работ и услуг для государственных (муниципальных) нужд</t>
  </si>
  <si>
    <t>Уплата налогов, сборов и иных платежей</t>
  </si>
  <si>
    <t>120</t>
  </si>
  <si>
    <t>240</t>
  </si>
  <si>
    <t>850</t>
  </si>
  <si>
    <t>Расходы на выплаты персоналу государственных (муниципальных) органов</t>
  </si>
  <si>
    <t>540</t>
  </si>
  <si>
    <t xml:space="preserve">  Коммунальное хозяйство</t>
  </si>
  <si>
    <t>ФИЗИЧЕСКАЯ КУЛЬТУРА И СПОРТ</t>
  </si>
  <si>
    <t>11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</si>
  <si>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</si>
  <si>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</si>
  <si>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</si>
  <si>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</si>
  <si>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</si>
  <si>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</si>
  <si>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</si>
  <si>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Иные межбюджетные трансферты</t>
  </si>
  <si>
    <t>85 3 2022</t>
  </si>
  <si>
    <t>Обеспечение деятельности органов местного самоуправления</t>
  </si>
  <si>
    <t>Расходы на обеспечение функционирования органов местного самоуправления</t>
  </si>
  <si>
    <t>Осуществление переданных полномочий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</si>
  <si>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</si>
  <si>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территориях,где отсутствуют военные комиссариаты</t>
  </si>
  <si>
    <t>Мероприятия в области благоустройства</t>
  </si>
  <si>
    <t>Прочие мероприятия по благоустройству поселений</t>
  </si>
  <si>
    <t>Организация уличного освещения населенных пунктов поселения</t>
  </si>
  <si>
    <t>Раздел</t>
  </si>
  <si>
    <t>Подраздел</t>
  </si>
  <si>
    <t>РАСПРЕДЕЛЕНИЕ БЮДЖЕТНЫХ АССИГНОВАНИЙ  ПО РАЗДЕЛАМ, ПОДРАЗДЕЛАМ</t>
  </si>
  <si>
    <t>КЦСР</t>
  </si>
  <si>
    <t>КВР</t>
  </si>
  <si>
    <t>ГРБС</t>
  </si>
  <si>
    <t>76 0 0000</t>
  </si>
  <si>
    <t xml:space="preserve">Иные межбюджетные трансферты </t>
  </si>
  <si>
    <t>Иные межбюджетные трансферты, перечисляемые в бюджет муниципального района на осуществление полномочий в сфере градостроительной деятельности</t>
  </si>
  <si>
    <t xml:space="preserve">Иные межбюджетные трансферты, перечисляемые в бюджет муниципального района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
</t>
  </si>
  <si>
    <t>Пенсионное обеспечение</t>
  </si>
  <si>
    <t>Мероприятияв сфере социальной политики</t>
  </si>
  <si>
    <t>83 0 0000</t>
  </si>
  <si>
    <t>Пенсионное обеспечение за выслугу лет</t>
  </si>
  <si>
    <t>Иные выплаты населению</t>
  </si>
  <si>
    <t>83 0 8301</t>
  </si>
  <si>
    <t>360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</si>
  <si>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</si>
  <si>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</t>
  </si>
  <si>
    <t>Физическая культура</t>
  </si>
  <si>
    <t>Другие вопросы в области жилищно-коммунального хозяйства</t>
  </si>
  <si>
    <t>Иные межбюджетные трансферты, перечисляемые в бюджет муниципального района на осуществление полномочий в сфере муниципального жилищного контроля</t>
  </si>
  <si>
    <t>76 7 7601</t>
  </si>
  <si>
    <t>Обеспечение деятельности муниципального учреждения</t>
  </si>
  <si>
    <t>77 0 0000</t>
  </si>
  <si>
    <t>Учреждения культуры</t>
  </si>
  <si>
    <t>77 0 0159</t>
  </si>
  <si>
    <t>Расходы на выплаты персоналу казенных учреждений</t>
  </si>
  <si>
    <t>110</t>
  </si>
  <si>
    <t>Реализация муниципальных функций, связанных с общегосударственным управлением</t>
  </si>
  <si>
    <t>Взнос в Ассоциацию "Совет муниципальных образований Вологодской области"</t>
  </si>
  <si>
    <t>Социальное обеспечение населения</t>
  </si>
  <si>
    <t>Обеспечение пожарной безопасности</t>
  </si>
  <si>
    <t>Мероприятия, связанные с обеспечением безопасности  и жизнедеятельности</t>
  </si>
  <si>
    <t>Обследование многоквартирных жилых домов для непригодности проживания</t>
  </si>
  <si>
    <t>85 1 2031</t>
  </si>
  <si>
    <t>85 3 2040</t>
  </si>
  <si>
    <t>83 0 8305</t>
  </si>
  <si>
    <t>Коммунальное хозяйство</t>
  </si>
  <si>
    <t>Мероприятия в области коммунального хозяйства</t>
  </si>
  <si>
    <t>85 2 0000</t>
  </si>
  <si>
    <t>Прочие мероприятия в области коммунального хозяйства</t>
  </si>
  <si>
    <t>85 2 2035</t>
  </si>
  <si>
    <t>Публичные нормативные социальные выплаты гражданам</t>
  </si>
  <si>
    <t>99 0 0000</t>
  </si>
  <si>
    <t>99 0 8102</t>
  </si>
  <si>
    <t>Обеспечение публичных нормативных обязательств</t>
  </si>
  <si>
    <t>313</t>
  </si>
  <si>
    <t>Мероприятия по реставрации мемориальных плит погибшим бойцам  и памятника "Здесь был остановлен враг" к 70-летию снятия Оштинской обороны</t>
  </si>
  <si>
    <t>Мероприятия по реставрации мемориальных плит погибшим бойцам  и памятника "Здесь был  остановлен враг" к 70-летию снятия Оштинской обороны</t>
  </si>
  <si>
    <t>Средства резервного фонда Правительства области по постановлению Правительства области №475 от 02.06.2014г. на проведение мероприятий посвященных 70-летию освобождения Оштинского рубежа</t>
  </si>
  <si>
    <t>70 4 0000</t>
  </si>
  <si>
    <t>76 2 7401</t>
  </si>
  <si>
    <t>76 6 7401</t>
  </si>
  <si>
    <t>Целевая программа на 2015 год  "Старшее поколение"</t>
  </si>
  <si>
    <t>ИСТОЧНИКИ</t>
  </si>
  <si>
    <t>ВНУТРЕННЕГО ФИНАНСИРОВАНИЯ ДЕФИЦИТА</t>
  </si>
  <si>
    <t>ОБРАЗОВАНИЕ</t>
  </si>
  <si>
    <t>07</t>
  </si>
  <si>
    <t>Организация и содержание мест захоронений</t>
  </si>
  <si>
    <t>85 3 2024</t>
  </si>
  <si>
    <t>Целевая программа на 2015 год "Старшее поколение"</t>
  </si>
  <si>
    <t>Организационно-воспитательная работа с молодежью</t>
  </si>
  <si>
    <t>Субсидии на грантовую поддержку местных инициатив граждан, проживающих в сельской местности</t>
  </si>
  <si>
    <t>79 0 7115</t>
  </si>
  <si>
    <t>613</t>
  </si>
  <si>
    <t>Гранты в форме субсидии бюджетным учреждениям</t>
  </si>
  <si>
    <t>Код</t>
  </si>
  <si>
    <t>Наименование кода группы,подгруппы,статьи,подстатьи,элемента,вида источников финанирования дефицитов бюджетов,кода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</si>
  <si>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>Мероприятия в сфере социальной политики</t>
  </si>
  <si>
    <t xml:space="preserve">из них </t>
  </si>
  <si>
    <t>Межбюджетные трансферты</t>
  </si>
  <si>
    <t>Предоставление мер социальной поддержки отдельным категориям граждан в соответствии с решениеим Совета сельского оселения Алмозерское от 15.12.2010 года №72 "О предоставлении мер социальной поддержки в форме денежной компенсации"</t>
  </si>
  <si>
    <t>Увеличение прочих остатков  средств бюджетов</t>
  </si>
  <si>
    <t xml:space="preserve">Иные межбюджетные трансферты на осуществление полномочий по правовому обеспечению </t>
  </si>
  <si>
    <t>Иные межбюджетные трансферты на осуществление полномочий в сфере культуры</t>
  </si>
  <si>
    <t>Иные межбюджетные трансферты на осуществление полномочий в сфере физической культуры и спорта</t>
  </si>
  <si>
    <t>Иные межбюджетные трансферты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</si>
  <si>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>Иные межбюджетные трансферты на осуществление полномочий по внешнему финансовому контролю</t>
  </si>
  <si>
    <t>Иные межбюджетные трансферты на осуществление полномочий в сфере культуры (администрирование)</t>
  </si>
  <si>
    <t>Иные межбюджетные трансферты,перечисляемые в бюджет муниципального района в соответствии с заключенными Соглашениями</t>
  </si>
  <si>
    <t>Иные межбюджетные трасферты на осуществление полномочий в сфере культуры (администрирование)</t>
  </si>
  <si>
    <t>Иные межбюджетные трансфертына осуществление полномочий по внешнему финансовому контролю</t>
  </si>
  <si>
    <t xml:space="preserve"> </t>
  </si>
  <si>
    <t>91 0 00 00000</t>
  </si>
  <si>
    <t>91 1 00 00000</t>
  </si>
  <si>
    <t>91 1 00 00190</t>
  </si>
  <si>
    <t>91 0 00 00190</t>
  </si>
  <si>
    <t>76 0 00 00000</t>
  </si>
  <si>
    <t>76 3 00 00000</t>
  </si>
  <si>
    <t>76 3 00 64010</t>
  </si>
  <si>
    <t>76 5 00 00000</t>
  </si>
  <si>
    <t>76 5 00 64010</t>
  </si>
  <si>
    <t>76 9 00 00000</t>
  </si>
  <si>
    <t>76 9 00 64010</t>
  </si>
  <si>
    <t>76 1 00 00000</t>
  </si>
  <si>
    <t>76 1 00 64010</t>
  </si>
  <si>
    <t>76 8 00 00000</t>
  </si>
  <si>
    <t>76 8 00 64010</t>
  </si>
  <si>
    <t>73 0 00 00000</t>
  </si>
  <si>
    <t>97 0 00 00000</t>
  </si>
  <si>
    <t>97 0 00 21080</t>
  </si>
  <si>
    <t>73 0 00 51180</t>
  </si>
  <si>
    <t>78 0 00 23010</t>
  </si>
  <si>
    <t>85 3 00 00000</t>
  </si>
  <si>
    <t>85 3 00 20220</t>
  </si>
  <si>
    <t>85 3 00 20250</t>
  </si>
  <si>
    <t>79 0 00 20590</t>
  </si>
  <si>
    <t>76 4 00 00000</t>
  </si>
  <si>
    <t>76 4 00 64010</t>
  </si>
  <si>
    <t>Иные межбюджетные трансфертына осуществление полномочий по внутреннему финансовому контролю</t>
  </si>
  <si>
    <t>Иные межбюджетные трансферты на осуществление полномочий по внутреннему финансовому контролю</t>
  </si>
  <si>
    <t>76 7 00 00000</t>
  </si>
  <si>
    <t>76 7 00 64010</t>
  </si>
  <si>
    <t>Иные межбюджетные трансферты,перечисляемые в бюджет муниципального района</t>
  </si>
  <si>
    <t>00</t>
  </si>
  <si>
    <t>Целевая статья</t>
  </si>
  <si>
    <t>Вид расхода</t>
  </si>
  <si>
    <t xml:space="preserve">                    (тыс. рублей)</t>
  </si>
  <si>
    <t>БЮДЖЕТА  ПОСЕЛЕНИЯ   НА 2017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</si>
  <si>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</si>
  <si>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</si>
  <si>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КЛАССИФИКАЦИИ РАСХОДОВ БЮДЖЕТОВ НА 2017 ГОД</t>
  </si>
  <si>
    <t>ПО РАЗДЕЛАМ, ПОДРАЗДЕЛАМ, ЦЕЛЕВЫМ СТАТЬЯМ, ГРУППАМ (ГРУППАМ  И ПОДГРУППАМ ) ВИДОВ РАСХОДОВ  КЛАССИФИКАЦИИ РАСХОДОВ БЮДЖЕТОВ НА 2017 ГОД</t>
  </si>
  <si>
    <t xml:space="preserve"> ВЕДОМСТВЕННАЯ  СТРУКТУРА РАСХОДОВ БЮДЖЕТА ПОСЕЛЕНИЯ  НА 2017 ГОД ПО ГЛАВНЫМ РАСПОРЯДИТЕЛЯМ БЮДЖЕТНЫХ СРЕДСТВ, РАЗДЕЛАМ, ПОДРАЗДЕЛАМ И (ИЛИ) ЦЕЛЕВЫМ СТАТЬЯМ, ГРУППАМ (ГРУППАМ И ПОДГРУППАМ) ВИДОВ РАСХОДОВ КЛАССИФИКАЦИИ РАСХОДОВ БЮДЖЕТА</t>
  </si>
  <si>
    <t>Уменьшение прочих остатков  средств бюджетов</t>
  </si>
  <si>
    <t>Оргвнизация и содержание мест захоронения</t>
  </si>
  <si>
    <t>85 3 00 20240</t>
  </si>
  <si>
    <t>73 0 00 72140</t>
  </si>
  <si>
    <t>Пенсионное обеспечение  за выслугу лет</t>
  </si>
  <si>
    <t>83 0 00 00000</t>
  </si>
  <si>
    <t>83 0 00 83010</t>
  </si>
  <si>
    <t>310</t>
  </si>
  <si>
    <t>837 01 05 00 00 00 0000 000</t>
  </si>
  <si>
    <t>837 01 05 02 00 00 0000 500</t>
  </si>
  <si>
    <t>837 01 05 02 01 10 0000 510</t>
  </si>
  <si>
    <t>837 01 05 02 00 00 0000 600</t>
  </si>
  <si>
    <t>837 01 05 02 01 10 0000 610</t>
  </si>
  <si>
    <t>НАЦИОНАЛЬНАЯ ЭКОНОМИКА</t>
  </si>
  <si>
    <t>Сельское хозяйство и рыболовство</t>
  </si>
  <si>
    <t>Софинансирование на грантовую поддержку местных инициатив граждан, проживающих в сельской местности</t>
  </si>
  <si>
    <t>51 0 00 21360</t>
  </si>
  <si>
    <t>АДМИНИСТРАЦИЯ СЕЛЬСКОГО ПОСЕЛЕНИЯ КЕМСКОЕ</t>
  </si>
  <si>
    <t>Изменение остатков средств на счетах по учету средств бюджетов</t>
  </si>
  <si>
    <t>85 2 00 00000</t>
  </si>
  <si>
    <t>85 2 00 71090</t>
  </si>
  <si>
    <t xml:space="preserve">Молодежная политика </t>
  </si>
  <si>
    <t>Молодежная политика</t>
  </si>
  <si>
    <t xml:space="preserve">Субсидии муниципальным образованиям области на организацию уличного освещения </t>
  </si>
  <si>
    <t>85 2 00 64030</t>
  </si>
  <si>
    <t>Иные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</si>
  <si>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Осуществление отдельных государственных полномочий в сфере административных отношений в соответствии с законом области от 28 ноября 2005 года №1369-ОЗ "О наделениир органов местного самоуправления отдельными государственными полномочиями в сфере административных отношений" </t>
  </si>
  <si>
    <t>Приложение 1 к решению  Совета сельского поселения  "О бюджете сельского поселения Кемское  на 2017 год и плановый период 2018 и 2019 годов" от 23.12.2016 № 130</t>
  </si>
  <si>
    <t>Приложение 5 к решению Совета сельского поселения "О бюджете  сельского поселения Кемское на 2017 год и плановый период 2018 и 2019 годов  " от 23.12.2016 № 130</t>
  </si>
  <si>
    <t>Приложение 6 к решению Совета сельского поселения "О бюджете  сельского поселения Кемское  на 2017 год и плановый период 2018 и 2019 годов " от 23.12.2016 № 130</t>
  </si>
  <si>
    <t>Приложение 7 к решению Совета сельского поселения "О бюджете  сельского поселения Кемское  на 2017 год и плановый период 2018 и 2019 годов"от 23.12.2016 № 130</t>
  </si>
  <si>
    <t xml:space="preserve">Приложение 1 к решению  Совета сельского поселения Кемское       от  27.02.2017 № 136 </t>
  </si>
  <si>
    <t>Приложение 2 к решению  Совета сельского поселения Кемское                         от 27.02.2017 № 136</t>
  </si>
  <si>
    <t>Приложение 3 к решению  Совета сельского поселения Кемское от  27.02.2017  № 136</t>
  </si>
  <si>
    <t>Приложение 4 к решению  Совета сельского поселения Кемское от  27.02.2017 № 136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</si>
</sst>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#,##0.0"/>
    <numFmt numFmtId="182" formatCode="#,##0.0_ ;[Red]\-#,##0.0\ "/>
  </numFmts>
  <fonts count="3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17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0" fontId="9" fillId="0" borderId="10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176" fontId="7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0" applyFont="1" applyAlignment="1">
      <alignment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center" vertical="top" wrapText="1"/>
    </xf>
    <xf numFmtId="176" fontId="15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4"/>
  <sheetViews>
    <sheetView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8.125" style="0" customWidth="1"/>
    <col min="2" max="2" width="36.125" style="0" customWidth="1"/>
    <col min="3" max="3" width="52.625" style="0" customWidth="1"/>
    <col min="4" max="4" width="31.875" style="0" customWidth="1"/>
  </cols>
  <sheetData>
    <row r="1" ht="12.75">
      <c r="D1" t="s">
        <v>143</v>
      </c>
    </row>
    <row r="3" ht="43.5" customHeight="1">
      <c r="D3" s="67" t="s">
        <v>216</v>
      </c>
    </row>
    <row r="4" ht="15.75" customHeight="1"/>
    <row r="5" spans="3:5" ht="87.75" customHeight="1">
      <c r="C5" s="47"/>
      <c r="D5" s="48" t="s">
        <v>212</v>
      </c>
      <c r="E5" s="48"/>
    </row>
    <row r="6" spans="1:4" ht="15.75">
      <c r="A6" s="7"/>
      <c r="B6" s="7"/>
      <c r="C6" s="6"/>
      <c r="D6" s="7"/>
    </row>
    <row r="7" spans="1:4" ht="15.75">
      <c r="A7" s="58" t="s">
        <v>115</v>
      </c>
      <c r="B7" s="58"/>
      <c r="C7" s="58"/>
      <c r="D7" s="58"/>
    </row>
    <row r="8" spans="1:4" ht="15.75">
      <c r="A8" s="58" t="s">
        <v>116</v>
      </c>
      <c r="B8" s="58"/>
      <c r="C8" s="58"/>
      <c r="D8" s="58"/>
    </row>
    <row r="9" spans="1:4" ht="15.75">
      <c r="A9" s="58" t="s">
        <v>179</v>
      </c>
      <c r="B9" s="58"/>
      <c r="C9" s="58"/>
      <c r="D9" s="58"/>
    </row>
    <row r="10" spans="1:4" ht="15.75">
      <c r="A10" s="7"/>
      <c r="B10" s="7"/>
      <c r="C10" s="7"/>
      <c r="D10" s="7"/>
    </row>
    <row r="11" spans="1:4" ht="15.75">
      <c r="A11" s="7"/>
      <c r="B11" s="7"/>
      <c r="C11" s="7"/>
      <c r="D11" s="9" t="s">
        <v>178</v>
      </c>
    </row>
    <row r="12" spans="1:4" ht="105.75" customHeight="1">
      <c r="A12" s="7"/>
      <c r="B12" s="15" t="s">
        <v>127</v>
      </c>
      <c r="C12" s="15" t="s">
        <v>128</v>
      </c>
      <c r="D12" s="16" t="s">
        <v>0</v>
      </c>
    </row>
    <row r="13" spans="1:4" ht="20.25" customHeight="1">
      <c r="A13" s="7"/>
      <c r="B13" s="15">
        <v>1</v>
      </c>
      <c r="C13" s="15">
        <v>2</v>
      </c>
      <c r="D13" s="16">
        <v>3</v>
      </c>
    </row>
    <row r="14" spans="1:4" ht="30.75" customHeight="1">
      <c r="A14" s="7"/>
      <c r="B14" s="39" t="s">
        <v>193</v>
      </c>
      <c r="C14" s="57" t="s">
        <v>203</v>
      </c>
      <c r="D14" s="14">
        <f>D15+D17</f>
        <v>0</v>
      </c>
    </row>
    <row r="15" spans="1:4" ht="41.25" customHeight="1">
      <c r="A15" s="7"/>
      <c r="B15" s="39" t="s">
        <v>194</v>
      </c>
      <c r="C15" s="45" t="s">
        <v>133</v>
      </c>
      <c r="D15" s="14">
        <f>D16</f>
        <v>-2417.3</v>
      </c>
    </row>
    <row r="16" spans="1:4" ht="41.25" customHeight="1">
      <c r="A16" s="7"/>
      <c r="B16" s="39" t="s">
        <v>195</v>
      </c>
      <c r="C16" s="45" t="s">
        <v>180</v>
      </c>
      <c r="D16" s="14">
        <f>-2395-22.3</f>
        <v>-2417.3</v>
      </c>
    </row>
    <row r="17" spans="1:4" ht="25.5" customHeight="1">
      <c r="A17" s="7"/>
      <c r="B17" s="39" t="s">
        <v>196</v>
      </c>
      <c r="C17" s="45" t="s">
        <v>185</v>
      </c>
      <c r="D17" s="14">
        <f>D18</f>
        <v>2417.3</v>
      </c>
    </row>
    <row r="18" spans="1:4" ht="35.25" customHeight="1">
      <c r="A18" s="7"/>
      <c r="B18" s="39" t="s">
        <v>197</v>
      </c>
      <c r="C18" s="45" t="s">
        <v>181</v>
      </c>
      <c r="D18" s="14">
        <f>2395+22.3</f>
        <v>2417.3</v>
      </c>
    </row>
    <row r="19" spans="1:4" ht="15.75">
      <c r="A19" s="7"/>
      <c r="B19" s="7"/>
      <c r="C19" s="7"/>
      <c r="D19" s="7"/>
    </row>
    <row r="20" spans="1:4" ht="15.75">
      <c r="A20" s="7"/>
      <c r="B20" s="7"/>
      <c r="C20" s="7"/>
      <c r="D20" s="7"/>
    </row>
    <row r="21" spans="1:4" ht="15.75">
      <c r="A21" s="7"/>
      <c r="B21" s="7"/>
      <c r="C21" s="7"/>
      <c r="D21" s="7"/>
    </row>
    <row r="22" ht="12.75">
      <c r="B22" s="46"/>
    </row>
    <row r="23" ht="12.75">
      <c r="B23" s="46"/>
    </row>
    <row r="24" ht="12.75">
      <c r="B24" s="46"/>
    </row>
  </sheetData>
  <sheetProtection/>
  <mergeCells count="3">
    <mergeCell ref="A7:D7"/>
    <mergeCell ref="A8:D8"/>
    <mergeCell ref="A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F63"/>
  <sheetViews>
    <sheetView view="pageBreakPreview" zoomScaleSheetLayoutView="100" zoomScalePageLayoutView="0" workbookViewId="0" topLeftCell="B1">
      <selection activeCell="C2" sqref="C2:E2"/>
    </sheetView>
  </sheetViews>
  <sheetFormatPr defaultColWidth="9.00390625" defaultRowHeight="12.75"/>
  <cols>
    <col min="1" max="1" width="18.25390625" style="0" hidden="1" customWidth="1"/>
    <col min="2" max="2" width="79.375" style="0" customWidth="1"/>
    <col min="3" max="3" width="13.00390625" style="0" customWidth="1"/>
    <col min="4" max="4" width="10.875" style="0" customWidth="1"/>
    <col min="5" max="5" width="16.00390625" style="0" customWidth="1"/>
  </cols>
  <sheetData>
    <row r="1" spans="2:6" ht="42.75" customHeight="1">
      <c r="B1" s="2"/>
      <c r="C1" s="59" t="s">
        <v>217</v>
      </c>
      <c r="D1" s="60"/>
      <c r="E1" s="60"/>
      <c r="F1" s="4"/>
    </row>
    <row r="2" spans="2:6" ht="77.25" customHeight="1">
      <c r="B2" s="2"/>
      <c r="C2" s="59" t="s">
        <v>213</v>
      </c>
      <c r="D2" s="60"/>
      <c r="E2" s="60"/>
      <c r="F2" s="4"/>
    </row>
    <row r="3" spans="2:6" ht="15" customHeight="1">
      <c r="B3" s="2"/>
      <c r="D3" s="42"/>
      <c r="E3" s="42"/>
      <c r="F3" s="4"/>
    </row>
    <row r="4" spans="2:6" ht="15.75">
      <c r="B4" s="58" t="s">
        <v>62</v>
      </c>
      <c r="C4" s="58"/>
      <c r="D4" s="58"/>
      <c r="E4" s="58"/>
      <c r="F4" s="58"/>
    </row>
    <row r="5" spans="2:6" ht="15.75">
      <c r="B5" s="58" t="s">
        <v>182</v>
      </c>
      <c r="C5" s="58"/>
      <c r="D5" s="58"/>
      <c r="E5" s="58"/>
      <c r="F5" s="58"/>
    </row>
    <row r="6" spans="2:6" ht="16.5" customHeight="1">
      <c r="B6" s="1" t="s">
        <v>5</v>
      </c>
      <c r="C6" s="8"/>
      <c r="D6" s="8"/>
      <c r="E6" s="7" t="s">
        <v>6</v>
      </c>
      <c r="F6" s="8"/>
    </row>
    <row r="7" spans="2:6" ht="20.25" customHeight="1">
      <c r="B7" s="61" t="s">
        <v>1</v>
      </c>
      <c r="C7" s="61" t="s">
        <v>60</v>
      </c>
      <c r="D7" s="61" t="s">
        <v>61</v>
      </c>
      <c r="E7" s="61" t="s">
        <v>0</v>
      </c>
      <c r="F7" s="8"/>
    </row>
    <row r="8" spans="2:6" ht="21.75" customHeight="1">
      <c r="B8" s="62"/>
      <c r="C8" s="61"/>
      <c r="D8" s="61"/>
      <c r="E8" s="61"/>
      <c r="F8" s="8"/>
    </row>
    <row r="9" spans="2:6" ht="18" customHeight="1">
      <c r="B9" s="17">
        <v>1</v>
      </c>
      <c r="C9" s="17">
        <v>2</v>
      </c>
      <c r="D9" s="17">
        <v>3</v>
      </c>
      <c r="E9" s="17">
        <v>4</v>
      </c>
      <c r="F9" s="8"/>
    </row>
    <row r="10" spans="2:6" ht="18" customHeight="1">
      <c r="B10" s="54" t="s">
        <v>14</v>
      </c>
      <c r="C10" s="55" t="s">
        <v>7</v>
      </c>
      <c r="D10" s="55" t="s">
        <v>175</v>
      </c>
      <c r="E10" s="43">
        <f>E11+E12+E20+E25</f>
        <v>1456.3999999999999</v>
      </c>
      <c r="F10" s="8"/>
    </row>
    <row r="11" spans="2:6" ht="37.5" customHeight="1">
      <c r="B11" s="13" t="s">
        <v>45</v>
      </c>
      <c r="C11" s="18" t="s">
        <v>7</v>
      </c>
      <c r="D11" s="18" t="s">
        <v>9</v>
      </c>
      <c r="E11" s="25">
        <v>414</v>
      </c>
      <c r="F11" s="8"/>
    </row>
    <row r="12" spans="2:6" ht="48.75" customHeight="1">
      <c r="B12" s="26" t="s">
        <v>47</v>
      </c>
      <c r="C12" s="18" t="s">
        <v>7</v>
      </c>
      <c r="D12" s="18" t="s">
        <v>8</v>
      </c>
      <c r="E12" s="25">
        <f>770.1+167.4+8.3</f>
        <v>945.8</v>
      </c>
      <c r="F12" s="8"/>
    </row>
    <row r="13" spans="2:6" ht="21.75" customHeight="1" hidden="1">
      <c r="B13" s="21" t="s">
        <v>43</v>
      </c>
      <c r="C13" s="18" t="s">
        <v>7</v>
      </c>
      <c r="D13" s="18" t="s">
        <v>42</v>
      </c>
      <c r="E13" s="25"/>
      <c r="F13" s="8"/>
    </row>
    <row r="14" spans="2:6" ht="21.75" customHeight="1">
      <c r="B14" s="50" t="s">
        <v>130</v>
      </c>
      <c r="C14" s="52"/>
      <c r="D14" s="52"/>
      <c r="E14" s="53"/>
      <c r="F14" s="8"/>
    </row>
    <row r="15" spans="2:6" ht="21.75" customHeight="1">
      <c r="B15" s="50" t="s">
        <v>131</v>
      </c>
      <c r="C15" s="52" t="s">
        <v>7</v>
      </c>
      <c r="D15" s="52" t="s">
        <v>8</v>
      </c>
      <c r="E15" s="53">
        <f>E16+E17+E18+E19</f>
        <v>102.4</v>
      </c>
      <c r="F15" s="8"/>
    </row>
    <row r="16" spans="2:6" ht="33.75" customHeight="1">
      <c r="B16" s="51" t="s">
        <v>134</v>
      </c>
      <c r="C16" s="52" t="s">
        <v>7</v>
      </c>
      <c r="D16" s="52" t="s">
        <v>8</v>
      </c>
      <c r="E16" s="53">
        <v>64</v>
      </c>
      <c r="F16" s="8"/>
    </row>
    <row r="17" spans="2:6" ht="31.5" customHeight="1">
      <c r="B17" s="51" t="s">
        <v>139</v>
      </c>
      <c r="C17" s="52" t="s">
        <v>7</v>
      </c>
      <c r="D17" s="52" t="s">
        <v>8</v>
      </c>
      <c r="E17" s="53">
        <v>25.7</v>
      </c>
      <c r="F17" s="8"/>
    </row>
    <row r="18" spans="2:6" ht="36" customHeight="1">
      <c r="B18" s="51" t="s">
        <v>136</v>
      </c>
      <c r="C18" s="52" t="s">
        <v>7</v>
      </c>
      <c r="D18" s="52" t="s">
        <v>8</v>
      </c>
      <c r="E18" s="53">
        <v>7.7</v>
      </c>
      <c r="F18" s="8"/>
    </row>
    <row r="19" spans="2:6" ht="36" customHeight="1">
      <c r="B19" s="51" t="s">
        <v>171</v>
      </c>
      <c r="C19" s="52" t="s">
        <v>7</v>
      </c>
      <c r="D19" s="52" t="s">
        <v>8</v>
      </c>
      <c r="E19" s="53">
        <v>5</v>
      </c>
      <c r="F19" s="8"/>
    </row>
    <row r="20" spans="2:6" ht="36" customHeight="1">
      <c r="B20" s="21" t="s">
        <v>77</v>
      </c>
      <c r="C20" s="18" t="s">
        <v>7</v>
      </c>
      <c r="D20" s="18" t="s">
        <v>23</v>
      </c>
      <c r="E20" s="25">
        <f>E22</f>
        <v>95</v>
      </c>
      <c r="F20" s="8"/>
    </row>
    <row r="21" spans="2:6" ht="19.5" customHeight="1">
      <c r="B21" s="50" t="s">
        <v>130</v>
      </c>
      <c r="C21" s="18"/>
      <c r="D21" s="18"/>
      <c r="E21" s="25"/>
      <c r="F21" s="8"/>
    </row>
    <row r="22" spans="2:6" ht="15.75" customHeight="1">
      <c r="B22" s="50" t="s">
        <v>131</v>
      </c>
      <c r="C22" s="52" t="s">
        <v>7</v>
      </c>
      <c r="D22" s="52" t="s">
        <v>23</v>
      </c>
      <c r="E22" s="53">
        <f>E23+E24</f>
        <v>95</v>
      </c>
      <c r="F22" s="8"/>
    </row>
    <row r="23" spans="2:6" ht="67.5" customHeight="1">
      <c r="B23" s="51" t="s">
        <v>137</v>
      </c>
      <c r="C23" s="52" t="s">
        <v>7</v>
      </c>
      <c r="D23" s="52" t="s">
        <v>23</v>
      </c>
      <c r="E23" s="53">
        <v>70</v>
      </c>
      <c r="F23" s="8"/>
    </row>
    <row r="24" spans="2:6" ht="33" customHeight="1">
      <c r="B24" s="51" t="s">
        <v>138</v>
      </c>
      <c r="C24" s="52" t="s">
        <v>7</v>
      </c>
      <c r="D24" s="52" t="s">
        <v>23</v>
      </c>
      <c r="E24" s="53">
        <v>25</v>
      </c>
      <c r="F24" s="8"/>
    </row>
    <row r="25" spans="2:6" ht="21.75" customHeight="1">
      <c r="B25" s="21" t="s">
        <v>29</v>
      </c>
      <c r="C25" s="18" t="s">
        <v>7</v>
      </c>
      <c r="D25" s="18" t="s">
        <v>30</v>
      </c>
      <c r="E25" s="25">
        <v>1.6</v>
      </c>
      <c r="F25" s="8"/>
    </row>
    <row r="26" spans="2:6" ht="15.75">
      <c r="B26" s="54" t="s">
        <v>15</v>
      </c>
      <c r="C26" s="55" t="s">
        <v>9</v>
      </c>
      <c r="D26" s="55" t="s">
        <v>175</v>
      </c>
      <c r="E26" s="43">
        <f>E27</f>
        <v>79.9</v>
      </c>
      <c r="F26" s="8"/>
    </row>
    <row r="27" spans="2:6" ht="16.5" customHeight="1">
      <c r="B27" s="21" t="s">
        <v>48</v>
      </c>
      <c r="C27" s="18" t="s">
        <v>9</v>
      </c>
      <c r="D27" s="18" t="s">
        <v>10</v>
      </c>
      <c r="E27" s="25">
        <v>79.9</v>
      </c>
      <c r="F27" s="8"/>
    </row>
    <row r="28" spans="2:6" ht="32.25" customHeight="1">
      <c r="B28" s="54" t="s">
        <v>16</v>
      </c>
      <c r="C28" s="55" t="s">
        <v>10</v>
      </c>
      <c r="D28" s="55" t="s">
        <v>175</v>
      </c>
      <c r="E28" s="43">
        <f>E30</f>
        <v>10</v>
      </c>
      <c r="F28" s="8"/>
    </row>
    <row r="29" spans="2:6" ht="12" customHeight="1" hidden="1">
      <c r="B29" s="13" t="s">
        <v>44</v>
      </c>
      <c r="C29" s="18" t="s">
        <v>10</v>
      </c>
      <c r="D29" s="18" t="s">
        <v>13</v>
      </c>
      <c r="E29" s="25"/>
      <c r="F29" s="8"/>
    </row>
    <row r="30" spans="2:6" ht="16.5" customHeight="1">
      <c r="B30" s="21" t="s">
        <v>92</v>
      </c>
      <c r="C30" s="18" t="s">
        <v>10</v>
      </c>
      <c r="D30" s="18">
        <v>10</v>
      </c>
      <c r="E30" s="25">
        <v>10</v>
      </c>
      <c r="F30" s="8"/>
    </row>
    <row r="31" spans="2:6" ht="16.5" customHeight="1">
      <c r="B31" s="56" t="s">
        <v>198</v>
      </c>
      <c r="C31" s="55" t="s">
        <v>8</v>
      </c>
      <c r="D31" s="18"/>
      <c r="E31" s="25">
        <f>E32</f>
        <v>15.4</v>
      </c>
      <c r="F31" s="8"/>
    </row>
    <row r="32" spans="2:6" ht="16.5" customHeight="1">
      <c r="B32" s="21" t="s">
        <v>199</v>
      </c>
      <c r="C32" s="18" t="s">
        <v>8</v>
      </c>
      <c r="D32" s="18" t="s">
        <v>11</v>
      </c>
      <c r="E32" s="25">
        <v>15.4</v>
      </c>
      <c r="F32" s="8"/>
    </row>
    <row r="33" spans="2:6" ht="15" customHeight="1">
      <c r="B33" s="54" t="s">
        <v>18</v>
      </c>
      <c r="C33" s="55" t="s">
        <v>11</v>
      </c>
      <c r="D33" s="55" t="s">
        <v>175</v>
      </c>
      <c r="E33" s="43">
        <f>E37+E36</f>
        <v>278.8</v>
      </c>
      <c r="F33" s="8"/>
    </row>
    <row r="34" spans="2:6" ht="10.5" customHeight="1" hidden="1">
      <c r="B34" s="21" t="s">
        <v>40</v>
      </c>
      <c r="C34" s="18" t="s">
        <v>11</v>
      </c>
      <c r="D34" s="18" t="s">
        <v>9</v>
      </c>
      <c r="E34" s="25"/>
      <c r="F34" s="8"/>
    </row>
    <row r="35" spans="2:6" ht="11.25" customHeight="1" hidden="1">
      <c r="B35" s="21" t="s">
        <v>98</v>
      </c>
      <c r="C35" s="18" t="s">
        <v>11</v>
      </c>
      <c r="D35" s="18" t="s">
        <v>9</v>
      </c>
      <c r="E35" s="25"/>
      <c r="F35" s="8"/>
    </row>
    <row r="36" spans="2:6" ht="20.25" customHeight="1">
      <c r="B36" s="21" t="s">
        <v>98</v>
      </c>
      <c r="C36" s="18" t="s">
        <v>11</v>
      </c>
      <c r="D36" s="18" t="s">
        <v>9</v>
      </c>
      <c r="E36" s="25">
        <f>37.8+14</f>
        <v>51.8</v>
      </c>
      <c r="F36" s="8"/>
    </row>
    <row r="37" spans="2:6" ht="20.25" customHeight="1">
      <c r="B37" s="21" t="s">
        <v>49</v>
      </c>
      <c r="C37" s="18" t="s">
        <v>11</v>
      </c>
      <c r="D37" s="18" t="s">
        <v>10</v>
      </c>
      <c r="E37" s="25">
        <v>227</v>
      </c>
      <c r="F37" s="8"/>
    </row>
    <row r="38" spans="2:6" ht="0.75" customHeight="1" hidden="1">
      <c r="B38" s="13" t="s">
        <v>28</v>
      </c>
      <c r="C38" s="18" t="s">
        <v>12</v>
      </c>
      <c r="D38" s="18"/>
      <c r="E38" s="25"/>
      <c r="F38" s="8"/>
    </row>
    <row r="39" spans="2:6" ht="16.5" customHeight="1" hidden="1">
      <c r="B39" s="21" t="s">
        <v>24</v>
      </c>
      <c r="C39" s="18" t="s">
        <v>12</v>
      </c>
      <c r="D39" s="18" t="s">
        <v>7</v>
      </c>
      <c r="E39" s="25"/>
      <c r="F39" s="8"/>
    </row>
    <row r="40" spans="2:6" ht="31.5" hidden="1">
      <c r="B40" s="21" t="s">
        <v>25</v>
      </c>
      <c r="C40" s="18" t="s">
        <v>12</v>
      </c>
      <c r="D40" s="18" t="s">
        <v>23</v>
      </c>
      <c r="E40" s="25"/>
      <c r="F40" s="8"/>
    </row>
    <row r="41" spans="2:6" ht="15.75" hidden="1">
      <c r="B41" s="21" t="s">
        <v>31</v>
      </c>
      <c r="C41" s="18" t="s">
        <v>17</v>
      </c>
      <c r="D41" s="18" t="s">
        <v>10</v>
      </c>
      <c r="E41" s="25"/>
      <c r="F41" s="8"/>
    </row>
    <row r="42" spans="2:6" ht="15.75" hidden="1">
      <c r="B42" s="21" t="s">
        <v>32</v>
      </c>
      <c r="C42" s="18" t="s">
        <v>17</v>
      </c>
      <c r="D42" s="18" t="s">
        <v>10</v>
      </c>
      <c r="E42" s="25"/>
      <c r="F42" s="8"/>
    </row>
    <row r="43" spans="2:6" ht="15.75" hidden="1">
      <c r="B43" s="21" t="s">
        <v>41</v>
      </c>
      <c r="C43" s="18" t="s">
        <v>42</v>
      </c>
      <c r="D43" s="18"/>
      <c r="E43" s="25"/>
      <c r="F43" s="8"/>
    </row>
    <row r="44" spans="2:6" ht="16.5" customHeight="1">
      <c r="B44" s="56" t="s">
        <v>117</v>
      </c>
      <c r="C44" s="55" t="s">
        <v>118</v>
      </c>
      <c r="D44" s="55" t="s">
        <v>175</v>
      </c>
      <c r="E44" s="43">
        <f>E45</f>
        <v>3</v>
      </c>
      <c r="F44" s="8"/>
    </row>
    <row r="45" spans="2:6" ht="18.75" customHeight="1">
      <c r="B45" s="21" t="s">
        <v>206</v>
      </c>
      <c r="C45" s="18" t="s">
        <v>118</v>
      </c>
      <c r="D45" s="18" t="s">
        <v>118</v>
      </c>
      <c r="E45" s="25">
        <v>3</v>
      </c>
      <c r="F45" s="8"/>
    </row>
    <row r="46" spans="2:6" ht="15.75">
      <c r="B46" s="56" t="s">
        <v>28</v>
      </c>
      <c r="C46" s="55" t="s">
        <v>12</v>
      </c>
      <c r="D46" s="55" t="s">
        <v>175</v>
      </c>
      <c r="E46" s="43">
        <f>E47</f>
        <v>350</v>
      </c>
      <c r="F46" s="8"/>
    </row>
    <row r="47" spans="2:6" ht="15.75">
      <c r="B47" s="21" t="s">
        <v>78</v>
      </c>
      <c r="C47" s="18" t="s">
        <v>12</v>
      </c>
      <c r="D47" s="18" t="s">
        <v>7</v>
      </c>
      <c r="E47" s="25">
        <v>350</v>
      </c>
      <c r="F47" s="8"/>
    </row>
    <row r="48" spans="2:6" ht="15.75">
      <c r="B48" s="50" t="s">
        <v>130</v>
      </c>
      <c r="C48" s="18"/>
      <c r="D48" s="18"/>
      <c r="E48" s="25"/>
      <c r="F48" s="8"/>
    </row>
    <row r="49" spans="2:6" ht="15.75">
      <c r="B49" s="50" t="s">
        <v>131</v>
      </c>
      <c r="C49" s="52" t="s">
        <v>12</v>
      </c>
      <c r="D49" s="52" t="s">
        <v>7</v>
      </c>
      <c r="E49" s="53">
        <f>E50</f>
        <v>350</v>
      </c>
      <c r="F49" s="8"/>
    </row>
    <row r="50" spans="2:6" ht="33" customHeight="1">
      <c r="B50" s="51" t="s">
        <v>135</v>
      </c>
      <c r="C50" s="52" t="s">
        <v>12</v>
      </c>
      <c r="D50" s="52" t="s">
        <v>7</v>
      </c>
      <c r="E50" s="53">
        <v>350</v>
      </c>
      <c r="F50" s="8"/>
    </row>
    <row r="51" spans="2:6" ht="9" customHeight="1" hidden="1">
      <c r="B51" s="21" t="s">
        <v>31</v>
      </c>
      <c r="C51" s="18" t="s">
        <v>17</v>
      </c>
      <c r="D51" s="18"/>
      <c r="E51" s="25">
        <f>E52+E53</f>
        <v>0</v>
      </c>
      <c r="F51" s="8"/>
    </row>
    <row r="52" spans="2:6" ht="15.75" hidden="1">
      <c r="B52" s="21" t="s">
        <v>70</v>
      </c>
      <c r="C52" s="18" t="s">
        <v>17</v>
      </c>
      <c r="D52" s="18" t="s">
        <v>7</v>
      </c>
      <c r="E52" s="25"/>
      <c r="F52" s="8"/>
    </row>
    <row r="53" spans="2:6" ht="15.75" hidden="1">
      <c r="B53" s="21" t="s">
        <v>91</v>
      </c>
      <c r="C53" s="18" t="s">
        <v>17</v>
      </c>
      <c r="D53" s="18" t="s">
        <v>10</v>
      </c>
      <c r="E53" s="25"/>
      <c r="F53" s="8"/>
    </row>
    <row r="54" spans="2:6" ht="15.75">
      <c r="B54" s="56" t="s">
        <v>31</v>
      </c>
      <c r="C54" s="55" t="s">
        <v>17</v>
      </c>
      <c r="D54" s="18"/>
      <c r="E54" s="43">
        <f>E55</f>
        <v>162.4</v>
      </c>
      <c r="F54" s="8"/>
    </row>
    <row r="55" spans="2:6" ht="15.75">
      <c r="B55" s="21" t="s">
        <v>70</v>
      </c>
      <c r="C55" s="18" t="s">
        <v>17</v>
      </c>
      <c r="D55" s="18" t="s">
        <v>7</v>
      </c>
      <c r="E55" s="25">
        <v>162.4</v>
      </c>
      <c r="F55" s="8"/>
    </row>
    <row r="56" spans="2:6" ht="15.75">
      <c r="B56" s="56" t="s">
        <v>41</v>
      </c>
      <c r="C56" s="55" t="s">
        <v>42</v>
      </c>
      <c r="D56" s="55" t="s">
        <v>175</v>
      </c>
      <c r="E56" s="43">
        <f>E57</f>
        <v>61.4</v>
      </c>
      <c r="F56" s="8"/>
    </row>
    <row r="57" spans="2:6" ht="15.75">
      <c r="B57" s="21" t="s">
        <v>79</v>
      </c>
      <c r="C57" s="18" t="s">
        <v>42</v>
      </c>
      <c r="D57" s="18" t="s">
        <v>7</v>
      </c>
      <c r="E57" s="25">
        <v>61.4</v>
      </c>
      <c r="F57" s="8"/>
    </row>
    <row r="58" spans="2:6" ht="15.75">
      <c r="B58" s="50" t="s">
        <v>130</v>
      </c>
      <c r="C58" s="18"/>
      <c r="D58" s="18"/>
      <c r="E58" s="25"/>
      <c r="F58" s="8"/>
    </row>
    <row r="59" spans="2:6" ht="15.75">
      <c r="B59" s="50" t="s">
        <v>131</v>
      </c>
      <c r="C59" s="52" t="s">
        <v>42</v>
      </c>
      <c r="D59" s="52" t="s">
        <v>7</v>
      </c>
      <c r="E59" s="53">
        <f>E60</f>
        <v>61.4</v>
      </c>
      <c r="F59" s="8"/>
    </row>
    <row r="60" spans="2:6" ht="31.5">
      <c r="B60" s="51" t="s">
        <v>136</v>
      </c>
      <c r="C60" s="52" t="s">
        <v>42</v>
      </c>
      <c r="D60" s="52" t="s">
        <v>7</v>
      </c>
      <c r="E60" s="53">
        <v>61.4</v>
      </c>
      <c r="F60" s="8"/>
    </row>
    <row r="61" spans="2:6" ht="17.25" customHeight="1">
      <c r="B61" s="56" t="s">
        <v>4</v>
      </c>
      <c r="C61" s="55"/>
      <c r="D61" s="55"/>
      <c r="E61" s="43">
        <f>E10+E26+E28+E31+E33+E44+E46+E54+E56</f>
        <v>2417.3</v>
      </c>
      <c r="F61" s="8"/>
    </row>
    <row r="62" spans="2:6" ht="17.25" customHeight="1">
      <c r="B62" s="50" t="s">
        <v>130</v>
      </c>
      <c r="C62" s="18"/>
      <c r="D62" s="18"/>
      <c r="E62" s="25"/>
      <c r="F62" s="8"/>
    </row>
    <row r="63" spans="2:6" ht="30.75" customHeight="1">
      <c r="B63" s="50" t="s">
        <v>174</v>
      </c>
      <c r="C63" s="18"/>
      <c r="D63" s="18"/>
      <c r="E63" s="25">
        <f>E15+E20+E49+E59</f>
        <v>608.8</v>
      </c>
      <c r="F63" s="8"/>
    </row>
    <row r="64" ht="24.75" customHeight="1"/>
  </sheetData>
  <sheetProtection/>
  <mergeCells count="8">
    <mergeCell ref="B4:F4"/>
    <mergeCell ref="C1:E1"/>
    <mergeCell ref="C7:C8"/>
    <mergeCell ref="E7:E8"/>
    <mergeCell ref="D7:D8"/>
    <mergeCell ref="B7:B8"/>
    <mergeCell ref="B5:F5"/>
    <mergeCell ref="C2:E2"/>
  </mergeCells>
  <printOptions/>
  <pageMargins left="1" right="0.16" top="0.19" bottom="0.53" header="0.23" footer="0.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3:G170"/>
  <sheetViews>
    <sheetView view="pageBreakPreview" zoomScaleSheetLayoutView="100" workbookViewId="0" topLeftCell="B1">
      <selection activeCell="E3" sqref="E3:G3"/>
    </sheetView>
  </sheetViews>
  <sheetFormatPr defaultColWidth="9.00390625" defaultRowHeight="12.75"/>
  <cols>
    <col min="1" max="1" width="18.25390625" style="0" hidden="1" customWidth="1"/>
    <col min="2" max="2" width="68.75390625" style="0" customWidth="1"/>
    <col min="3" max="3" width="7.75390625" style="0" customWidth="1"/>
    <col min="4" max="4" width="7.625" style="0" customWidth="1"/>
    <col min="5" max="5" width="15.125" style="0" customWidth="1"/>
    <col min="6" max="6" width="8.00390625" style="0" customWidth="1"/>
    <col min="7" max="7" width="20.375" style="0" customWidth="1"/>
  </cols>
  <sheetData>
    <row r="3" spans="5:7" ht="36" customHeight="1">
      <c r="E3" s="59" t="s">
        <v>218</v>
      </c>
      <c r="F3" s="60"/>
      <c r="G3" s="60"/>
    </row>
    <row r="5" spans="2:7" ht="65.25" customHeight="1">
      <c r="B5" s="11"/>
      <c r="E5" s="59" t="s">
        <v>214</v>
      </c>
      <c r="F5" s="60"/>
      <c r="G5" s="60"/>
    </row>
    <row r="6" ht="18" customHeight="1">
      <c r="B6" s="3"/>
    </row>
    <row r="7" spans="2:7" ht="17.25" customHeight="1">
      <c r="B7" s="58" t="s">
        <v>21</v>
      </c>
      <c r="C7" s="58"/>
      <c r="D7" s="58"/>
      <c r="E7" s="58"/>
      <c r="F7" s="58"/>
      <c r="G7" s="58"/>
    </row>
    <row r="8" spans="2:7" ht="31.5" customHeight="1">
      <c r="B8" s="63" t="s">
        <v>183</v>
      </c>
      <c r="C8" s="63"/>
      <c r="D8" s="63"/>
      <c r="E8" s="63"/>
      <c r="F8" s="63"/>
      <c r="G8" s="63"/>
    </row>
    <row r="9" spans="2:7" ht="15.75" customHeight="1">
      <c r="B9" s="1" t="s">
        <v>5</v>
      </c>
      <c r="C9" s="8"/>
      <c r="D9" s="8"/>
      <c r="E9" s="8"/>
      <c r="F9" s="8"/>
      <c r="G9" s="8"/>
    </row>
    <row r="10" spans="2:7" ht="21" customHeight="1" hidden="1">
      <c r="B10" s="58"/>
      <c r="C10" s="58"/>
      <c r="D10" s="58"/>
      <c r="E10" s="58"/>
      <c r="F10" s="58"/>
      <c r="G10" s="58"/>
    </row>
    <row r="11" spans="2:7" ht="30" customHeight="1">
      <c r="B11" s="1"/>
      <c r="C11" s="8"/>
      <c r="D11" s="8"/>
      <c r="E11" s="8"/>
      <c r="F11" s="8"/>
      <c r="G11" s="9" t="s">
        <v>22</v>
      </c>
    </row>
    <row r="12" spans="2:7" ht="20.25" customHeight="1">
      <c r="B12" s="61" t="s">
        <v>1</v>
      </c>
      <c r="C12" s="61" t="s">
        <v>60</v>
      </c>
      <c r="D12" s="61" t="s">
        <v>61</v>
      </c>
      <c r="E12" s="61" t="s">
        <v>176</v>
      </c>
      <c r="F12" s="61" t="s">
        <v>177</v>
      </c>
      <c r="G12" s="64" t="s">
        <v>0</v>
      </c>
    </row>
    <row r="13" spans="2:7" ht="24.75" customHeight="1">
      <c r="B13" s="65"/>
      <c r="C13" s="61"/>
      <c r="D13" s="61"/>
      <c r="E13" s="61"/>
      <c r="F13" s="61"/>
      <c r="G13" s="64"/>
    </row>
    <row r="14" spans="2:7" ht="15.75">
      <c r="B14" s="17">
        <v>1</v>
      </c>
      <c r="C14" s="17">
        <v>2</v>
      </c>
      <c r="D14" s="17">
        <v>3</v>
      </c>
      <c r="E14" s="17">
        <v>4</v>
      </c>
      <c r="F14" s="17">
        <v>5</v>
      </c>
      <c r="G14" s="29">
        <v>6</v>
      </c>
    </row>
    <row r="15" spans="2:7" ht="20.25" customHeight="1">
      <c r="B15" s="22" t="s">
        <v>14</v>
      </c>
      <c r="C15" s="24" t="s">
        <v>7</v>
      </c>
      <c r="D15" s="24"/>
      <c r="E15" s="24"/>
      <c r="F15" s="24"/>
      <c r="G15" s="43">
        <f>G21+G52+G16+G44</f>
        <v>1456.4</v>
      </c>
    </row>
    <row r="16" spans="2:7" ht="31.5" customHeight="1">
      <c r="B16" s="27" t="s">
        <v>45</v>
      </c>
      <c r="C16" s="24" t="s">
        <v>7</v>
      </c>
      <c r="D16" s="24" t="s">
        <v>9</v>
      </c>
      <c r="E16" s="24"/>
      <c r="F16" s="24"/>
      <c r="G16" s="25">
        <f>G17</f>
        <v>414</v>
      </c>
    </row>
    <row r="17" spans="2:7" ht="17.25" customHeight="1">
      <c r="B17" s="36" t="s">
        <v>52</v>
      </c>
      <c r="C17" s="24" t="s">
        <v>7</v>
      </c>
      <c r="D17" s="24" t="s">
        <v>9</v>
      </c>
      <c r="E17" s="24" t="s">
        <v>144</v>
      </c>
      <c r="F17" s="24"/>
      <c r="G17" s="25">
        <f>G18</f>
        <v>414</v>
      </c>
    </row>
    <row r="18" spans="2:7" ht="15.75" customHeight="1">
      <c r="B18" s="27" t="s">
        <v>46</v>
      </c>
      <c r="C18" s="24" t="s">
        <v>7</v>
      </c>
      <c r="D18" s="24" t="s">
        <v>9</v>
      </c>
      <c r="E18" s="24" t="s">
        <v>145</v>
      </c>
      <c r="F18" s="24"/>
      <c r="G18" s="25">
        <f>G20</f>
        <v>414</v>
      </c>
    </row>
    <row r="19" spans="2:7" ht="30.75" customHeight="1">
      <c r="B19" s="27" t="s">
        <v>53</v>
      </c>
      <c r="C19" s="24" t="s">
        <v>7</v>
      </c>
      <c r="D19" s="24" t="s">
        <v>9</v>
      </c>
      <c r="E19" s="24" t="s">
        <v>146</v>
      </c>
      <c r="F19" s="24"/>
      <c r="G19" s="25">
        <f>G18</f>
        <v>414</v>
      </c>
    </row>
    <row r="20" spans="2:7" ht="33" customHeight="1">
      <c r="B20" s="27" t="s">
        <v>38</v>
      </c>
      <c r="C20" s="24" t="s">
        <v>7</v>
      </c>
      <c r="D20" s="24" t="s">
        <v>9</v>
      </c>
      <c r="E20" s="24" t="s">
        <v>146</v>
      </c>
      <c r="F20" s="24" t="s">
        <v>35</v>
      </c>
      <c r="G20" s="25">
        <v>414</v>
      </c>
    </row>
    <row r="21" spans="2:7" ht="48" customHeight="1">
      <c r="B21" s="37" t="s">
        <v>47</v>
      </c>
      <c r="C21" s="24" t="s">
        <v>7</v>
      </c>
      <c r="D21" s="24" t="s">
        <v>8</v>
      </c>
      <c r="E21" s="24"/>
      <c r="F21" s="24"/>
      <c r="G21" s="25">
        <f>G22+G27</f>
        <v>945.8</v>
      </c>
    </row>
    <row r="22" spans="2:7" ht="20.25" customHeight="1">
      <c r="B22" s="36" t="s">
        <v>52</v>
      </c>
      <c r="C22" s="24" t="s">
        <v>7</v>
      </c>
      <c r="D22" s="24" t="s">
        <v>8</v>
      </c>
      <c r="E22" s="24" t="s">
        <v>144</v>
      </c>
      <c r="F22" s="24"/>
      <c r="G22" s="25">
        <f>G23</f>
        <v>843.4</v>
      </c>
    </row>
    <row r="23" spans="2:7" ht="31.5" customHeight="1">
      <c r="B23" s="27" t="s">
        <v>53</v>
      </c>
      <c r="C23" s="24" t="s">
        <v>7</v>
      </c>
      <c r="D23" s="24" t="s">
        <v>8</v>
      </c>
      <c r="E23" s="24" t="s">
        <v>147</v>
      </c>
      <c r="F23" s="24"/>
      <c r="G23" s="25">
        <f>G24+G25+G26</f>
        <v>843.4</v>
      </c>
    </row>
    <row r="24" spans="2:7" ht="32.25" customHeight="1">
      <c r="B24" s="27" t="s">
        <v>38</v>
      </c>
      <c r="C24" s="24" t="s">
        <v>7</v>
      </c>
      <c r="D24" s="24" t="s">
        <v>8</v>
      </c>
      <c r="E24" s="24" t="s">
        <v>147</v>
      </c>
      <c r="F24" s="24" t="s">
        <v>35</v>
      </c>
      <c r="G24" s="25">
        <f>476+167.4</f>
        <v>643.4</v>
      </c>
    </row>
    <row r="25" spans="2:7" ht="31.5" customHeight="1">
      <c r="B25" s="27" t="s">
        <v>55</v>
      </c>
      <c r="C25" s="24" t="s">
        <v>7</v>
      </c>
      <c r="D25" s="24" t="s">
        <v>8</v>
      </c>
      <c r="E25" s="24" t="s">
        <v>147</v>
      </c>
      <c r="F25" s="24" t="s">
        <v>36</v>
      </c>
      <c r="G25" s="25">
        <f>182.7+8.3</f>
        <v>191</v>
      </c>
    </row>
    <row r="26" spans="2:7" ht="17.25" customHeight="1">
      <c r="B26" s="27" t="s">
        <v>34</v>
      </c>
      <c r="C26" s="24" t="s">
        <v>7</v>
      </c>
      <c r="D26" s="24" t="s">
        <v>8</v>
      </c>
      <c r="E26" s="24" t="s">
        <v>147</v>
      </c>
      <c r="F26" s="24" t="s">
        <v>37</v>
      </c>
      <c r="G26" s="25">
        <v>9</v>
      </c>
    </row>
    <row r="27" spans="2:7" ht="17.25" customHeight="1">
      <c r="B27" s="27" t="s">
        <v>67</v>
      </c>
      <c r="C27" s="24" t="s">
        <v>7</v>
      </c>
      <c r="D27" s="24" t="s">
        <v>8</v>
      </c>
      <c r="E27" s="24" t="s">
        <v>148</v>
      </c>
      <c r="F27" s="24"/>
      <c r="G27" s="25">
        <f>G28+G31+G39+G34+G37+G42</f>
        <v>102.4</v>
      </c>
    </row>
    <row r="28" spans="2:7" ht="42" customHeight="1" hidden="1">
      <c r="B28" s="27" t="s">
        <v>68</v>
      </c>
      <c r="C28" s="24" t="s">
        <v>7</v>
      </c>
      <c r="D28" s="24" t="s">
        <v>8</v>
      </c>
      <c r="E28" s="24" t="s">
        <v>112</v>
      </c>
      <c r="F28" s="24"/>
      <c r="G28" s="25">
        <f>G29</f>
        <v>0</v>
      </c>
    </row>
    <row r="29" spans="2:7" ht="27" customHeight="1" hidden="1">
      <c r="B29" s="27" t="s">
        <v>50</v>
      </c>
      <c r="C29" s="24" t="s">
        <v>7</v>
      </c>
      <c r="D29" s="24" t="s">
        <v>8</v>
      </c>
      <c r="E29" s="24" t="s">
        <v>112</v>
      </c>
      <c r="F29" s="24" t="s">
        <v>39</v>
      </c>
      <c r="G29" s="25"/>
    </row>
    <row r="30" spans="2:7" ht="36" customHeight="1">
      <c r="B30" s="27" t="s">
        <v>134</v>
      </c>
      <c r="C30" s="24" t="s">
        <v>7</v>
      </c>
      <c r="D30" s="24" t="s">
        <v>8</v>
      </c>
      <c r="E30" s="24" t="s">
        <v>149</v>
      </c>
      <c r="F30" s="24"/>
      <c r="G30" s="25">
        <v>64</v>
      </c>
    </row>
    <row r="31" spans="2:7" ht="53.25" customHeight="1">
      <c r="B31" s="27" t="s">
        <v>140</v>
      </c>
      <c r="C31" s="24" t="s">
        <v>7</v>
      </c>
      <c r="D31" s="24" t="s">
        <v>8</v>
      </c>
      <c r="E31" s="24" t="s">
        <v>150</v>
      </c>
      <c r="F31" s="24"/>
      <c r="G31" s="25">
        <f>G32</f>
        <v>64</v>
      </c>
    </row>
    <row r="32" spans="2:7" ht="17.25" customHeight="1">
      <c r="B32" s="27" t="s">
        <v>50</v>
      </c>
      <c r="C32" s="24" t="s">
        <v>7</v>
      </c>
      <c r="D32" s="24" t="s">
        <v>8</v>
      </c>
      <c r="E32" s="24" t="s">
        <v>150</v>
      </c>
      <c r="F32" s="24" t="s">
        <v>39</v>
      </c>
      <c r="G32" s="25">
        <v>64</v>
      </c>
    </row>
    <row r="33" spans="2:7" ht="39.75" customHeight="1">
      <c r="B33" s="27" t="s">
        <v>136</v>
      </c>
      <c r="C33" s="24" t="s">
        <v>7</v>
      </c>
      <c r="D33" s="24" t="s">
        <v>8</v>
      </c>
      <c r="E33" s="24" t="s">
        <v>151</v>
      </c>
      <c r="F33" s="24"/>
      <c r="G33" s="25">
        <f>G34</f>
        <v>7.7</v>
      </c>
    </row>
    <row r="34" spans="2:7" ht="48.75" customHeight="1">
      <c r="B34" s="27" t="s">
        <v>140</v>
      </c>
      <c r="C34" s="24" t="s">
        <v>7</v>
      </c>
      <c r="D34" s="24" t="s">
        <v>8</v>
      </c>
      <c r="E34" s="24" t="s">
        <v>152</v>
      </c>
      <c r="F34" s="24"/>
      <c r="G34" s="25">
        <f>G35</f>
        <v>7.7</v>
      </c>
    </row>
    <row r="35" spans="2:7" ht="18.75" customHeight="1">
      <c r="B35" s="27" t="s">
        <v>50</v>
      </c>
      <c r="C35" s="24" t="s">
        <v>7</v>
      </c>
      <c r="D35" s="24" t="s">
        <v>8</v>
      </c>
      <c r="E35" s="24" t="s">
        <v>152</v>
      </c>
      <c r="F35" s="24" t="s">
        <v>39</v>
      </c>
      <c r="G35" s="25">
        <v>7.7</v>
      </c>
    </row>
    <row r="36" spans="2:7" ht="32.25" customHeight="1">
      <c r="B36" s="27" t="s">
        <v>141</v>
      </c>
      <c r="C36" s="24" t="s">
        <v>7</v>
      </c>
      <c r="D36" s="24" t="s">
        <v>8</v>
      </c>
      <c r="E36" s="24" t="s">
        <v>153</v>
      </c>
      <c r="F36" s="24"/>
      <c r="G36" s="25">
        <f>G37</f>
        <v>25.7</v>
      </c>
    </row>
    <row r="37" spans="2:7" ht="53.25" customHeight="1">
      <c r="B37" s="27" t="s">
        <v>140</v>
      </c>
      <c r="C37" s="24" t="s">
        <v>7</v>
      </c>
      <c r="D37" s="24" t="s">
        <v>8</v>
      </c>
      <c r="E37" s="24" t="s">
        <v>154</v>
      </c>
      <c r="F37" s="24"/>
      <c r="G37" s="25">
        <f>G38</f>
        <v>25.7</v>
      </c>
    </row>
    <row r="38" spans="2:7" ht="20.25" customHeight="1">
      <c r="B38" s="27" t="s">
        <v>50</v>
      </c>
      <c r="C38" s="24" t="s">
        <v>7</v>
      </c>
      <c r="D38" s="24" t="s">
        <v>8</v>
      </c>
      <c r="E38" s="24" t="s">
        <v>154</v>
      </c>
      <c r="F38" s="24" t="s">
        <v>39</v>
      </c>
      <c r="G38" s="25">
        <v>25.7</v>
      </c>
    </row>
    <row r="39" spans="2:7" ht="0.75" customHeight="1" hidden="1">
      <c r="B39" s="27" t="s">
        <v>69</v>
      </c>
      <c r="C39" s="24" t="s">
        <v>7</v>
      </c>
      <c r="D39" s="24" t="s">
        <v>8</v>
      </c>
      <c r="E39" s="24" t="s">
        <v>113</v>
      </c>
      <c r="F39" s="24"/>
      <c r="G39" s="25">
        <f>G40</f>
        <v>0</v>
      </c>
    </row>
    <row r="40" spans="2:7" ht="30.75" customHeight="1" hidden="1">
      <c r="B40" s="27" t="s">
        <v>50</v>
      </c>
      <c r="C40" s="24" t="s">
        <v>7</v>
      </c>
      <c r="D40" s="24" t="s">
        <v>8</v>
      </c>
      <c r="E40" s="24" t="s">
        <v>113</v>
      </c>
      <c r="F40" s="24" t="s">
        <v>39</v>
      </c>
      <c r="G40" s="25"/>
    </row>
    <row r="41" spans="2:7" ht="30.75" customHeight="1">
      <c r="B41" s="27" t="s">
        <v>170</v>
      </c>
      <c r="C41" s="24" t="s">
        <v>7</v>
      </c>
      <c r="D41" s="24" t="s">
        <v>8</v>
      </c>
      <c r="E41" s="24" t="s">
        <v>172</v>
      </c>
      <c r="F41" s="24"/>
      <c r="G41" s="25">
        <f>G42</f>
        <v>5</v>
      </c>
    </row>
    <row r="42" spans="2:7" ht="30.75" customHeight="1">
      <c r="B42" s="27" t="s">
        <v>140</v>
      </c>
      <c r="C42" s="24" t="s">
        <v>7</v>
      </c>
      <c r="D42" s="24" t="s">
        <v>8</v>
      </c>
      <c r="E42" s="24" t="s">
        <v>173</v>
      </c>
      <c r="F42" s="24"/>
      <c r="G42" s="25">
        <f>G43</f>
        <v>5</v>
      </c>
    </row>
    <row r="43" spans="2:7" ht="30.75" customHeight="1">
      <c r="B43" s="27" t="s">
        <v>50</v>
      </c>
      <c r="C43" s="24" t="s">
        <v>7</v>
      </c>
      <c r="D43" s="24" t="s">
        <v>8</v>
      </c>
      <c r="E43" s="24" t="s">
        <v>173</v>
      </c>
      <c r="F43" s="24" t="s">
        <v>39</v>
      </c>
      <c r="G43" s="25">
        <v>5</v>
      </c>
    </row>
    <row r="44" spans="2:7" ht="42" customHeight="1">
      <c r="B44" s="21" t="s">
        <v>77</v>
      </c>
      <c r="C44" s="18" t="s">
        <v>7</v>
      </c>
      <c r="D44" s="18" t="s">
        <v>23</v>
      </c>
      <c r="E44" s="20"/>
      <c r="F44" s="24"/>
      <c r="G44" s="25">
        <f>G45</f>
        <v>95</v>
      </c>
    </row>
    <row r="45" spans="2:7" ht="19.5" customHeight="1">
      <c r="B45" s="27" t="s">
        <v>67</v>
      </c>
      <c r="C45" s="24" t="s">
        <v>7</v>
      </c>
      <c r="D45" s="24" t="s">
        <v>23</v>
      </c>
      <c r="E45" s="24" t="s">
        <v>148</v>
      </c>
      <c r="F45" s="24"/>
      <c r="G45" s="25">
        <f>G47+G50</f>
        <v>95</v>
      </c>
    </row>
    <row r="46" spans="2:7" ht="69" customHeight="1">
      <c r="B46" s="27" t="s">
        <v>137</v>
      </c>
      <c r="C46" s="24" t="s">
        <v>7</v>
      </c>
      <c r="D46" s="24" t="s">
        <v>23</v>
      </c>
      <c r="E46" s="24" t="s">
        <v>155</v>
      </c>
      <c r="F46" s="24"/>
      <c r="G46" s="25">
        <f>G47</f>
        <v>70</v>
      </c>
    </row>
    <row r="47" spans="2:7" ht="45.75" customHeight="1">
      <c r="B47" s="27" t="s">
        <v>140</v>
      </c>
      <c r="C47" s="24" t="s">
        <v>7</v>
      </c>
      <c r="D47" s="24" t="s">
        <v>23</v>
      </c>
      <c r="E47" s="24" t="s">
        <v>156</v>
      </c>
      <c r="F47" s="24"/>
      <c r="G47" s="25">
        <f>G48</f>
        <v>70</v>
      </c>
    </row>
    <row r="48" spans="2:7" ht="16.5" customHeight="1">
      <c r="B48" s="27" t="s">
        <v>50</v>
      </c>
      <c r="C48" s="24" t="s">
        <v>7</v>
      </c>
      <c r="D48" s="24" t="s">
        <v>23</v>
      </c>
      <c r="E48" s="24" t="s">
        <v>156</v>
      </c>
      <c r="F48" s="24" t="s">
        <v>39</v>
      </c>
      <c r="G48" s="25">
        <v>70</v>
      </c>
    </row>
    <row r="49" spans="2:7" ht="33.75" customHeight="1">
      <c r="B49" s="27" t="s">
        <v>138</v>
      </c>
      <c r="C49" s="24" t="s">
        <v>7</v>
      </c>
      <c r="D49" s="24" t="s">
        <v>23</v>
      </c>
      <c r="E49" s="24" t="s">
        <v>157</v>
      </c>
      <c r="F49" s="24"/>
      <c r="G49" s="25">
        <f>G50</f>
        <v>25</v>
      </c>
    </row>
    <row r="50" spans="2:7" ht="48" customHeight="1">
      <c r="B50" s="27" t="s">
        <v>140</v>
      </c>
      <c r="C50" s="24" t="s">
        <v>7</v>
      </c>
      <c r="D50" s="24" t="s">
        <v>23</v>
      </c>
      <c r="E50" s="24" t="s">
        <v>158</v>
      </c>
      <c r="F50" s="24"/>
      <c r="G50" s="25">
        <f>G51</f>
        <v>25</v>
      </c>
    </row>
    <row r="51" spans="2:7" ht="19.5" customHeight="1">
      <c r="B51" s="27" t="s">
        <v>50</v>
      </c>
      <c r="C51" s="24" t="s">
        <v>7</v>
      </c>
      <c r="D51" s="24" t="s">
        <v>23</v>
      </c>
      <c r="E51" s="24" t="s">
        <v>158</v>
      </c>
      <c r="F51" s="24" t="s">
        <v>39</v>
      </c>
      <c r="G51" s="25">
        <v>25</v>
      </c>
    </row>
    <row r="52" spans="2:7" ht="17.25" customHeight="1">
      <c r="B52" s="27" t="s">
        <v>29</v>
      </c>
      <c r="C52" s="24" t="s">
        <v>7</v>
      </c>
      <c r="D52" s="24" t="s">
        <v>30</v>
      </c>
      <c r="E52" s="24"/>
      <c r="F52" s="24"/>
      <c r="G52" s="25">
        <f>G53+G56</f>
        <v>1.6</v>
      </c>
    </row>
    <row r="53" spans="2:7" ht="16.5" customHeight="1">
      <c r="B53" s="27" t="s">
        <v>54</v>
      </c>
      <c r="C53" s="24" t="s">
        <v>7</v>
      </c>
      <c r="D53" s="24" t="s">
        <v>30</v>
      </c>
      <c r="E53" s="24" t="s">
        <v>159</v>
      </c>
      <c r="F53" s="24"/>
      <c r="G53" s="25">
        <f>G54</f>
        <v>0.4</v>
      </c>
    </row>
    <row r="54" spans="2:7" ht="81.75" customHeight="1">
      <c r="B54" s="27" t="s">
        <v>211</v>
      </c>
      <c r="C54" s="32" t="s">
        <v>7</v>
      </c>
      <c r="D54" s="32" t="s">
        <v>30</v>
      </c>
      <c r="E54" s="32" t="s">
        <v>188</v>
      </c>
      <c r="F54" s="32"/>
      <c r="G54" s="35">
        <f>G55</f>
        <v>0.4</v>
      </c>
    </row>
    <row r="55" spans="2:7" ht="33.75" customHeight="1">
      <c r="B55" s="27" t="s">
        <v>55</v>
      </c>
      <c r="C55" s="24" t="s">
        <v>7</v>
      </c>
      <c r="D55" s="24" t="s">
        <v>30</v>
      </c>
      <c r="E55" s="32" t="s">
        <v>188</v>
      </c>
      <c r="F55" s="24" t="s">
        <v>36</v>
      </c>
      <c r="G55" s="25">
        <v>0.4</v>
      </c>
    </row>
    <row r="56" spans="2:7" ht="36" customHeight="1">
      <c r="B56" s="27" t="s">
        <v>89</v>
      </c>
      <c r="C56" s="24" t="s">
        <v>7</v>
      </c>
      <c r="D56" s="24" t="s">
        <v>30</v>
      </c>
      <c r="E56" s="24" t="s">
        <v>160</v>
      </c>
      <c r="F56" s="24"/>
      <c r="G56" s="25">
        <f>G57</f>
        <v>1.2</v>
      </c>
    </row>
    <row r="57" spans="2:7" ht="33" customHeight="1">
      <c r="B57" s="27" t="s">
        <v>90</v>
      </c>
      <c r="C57" s="24" t="s">
        <v>7</v>
      </c>
      <c r="D57" s="24" t="s">
        <v>30</v>
      </c>
      <c r="E57" s="24" t="s">
        <v>161</v>
      </c>
      <c r="F57" s="24"/>
      <c r="G57" s="25">
        <f>G58</f>
        <v>1.2</v>
      </c>
    </row>
    <row r="58" spans="2:7" ht="20.25" customHeight="1">
      <c r="B58" s="27" t="s">
        <v>34</v>
      </c>
      <c r="C58" s="24" t="s">
        <v>7</v>
      </c>
      <c r="D58" s="24" t="s">
        <v>30</v>
      </c>
      <c r="E58" s="24" t="s">
        <v>161</v>
      </c>
      <c r="F58" s="24" t="s">
        <v>37</v>
      </c>
      <c r="G58" s="25">
        <v>1.2</v>
      </c>
    </row>
    <row r="59" spans="2:7" ht="15.75" customHeight="1">
      <c r="B59" s="22" t="s">
        <v>15</v>
      </c>
      <c r="C59" s="23" t="s">
        <v>9</v>
      </c>
      <c r="D59" s="24"/>
      <c r="E59" s="24"/>
      <c r="F59" s="24"/>
      <c r="G59" s="43">
        <f>G60</f>
        <v>79.9</v>
      </c>
    </row>
    <row r="60" spans="2:7" ht="16.5" customHeight="1">
      <c r="B60" s="27" t="s">
        <v>48</v>
      </c>
      <c r="C60" s="24" t="s">
        <v>9</v>
      </c>
      <c r="D60" s="24" t="s">
        <v>10</v>
      </c>
      <c r="E60" s="24"/>
      <c r="F60" s="24"/>
      <c r="G60" s="25">
        <f>G61</f>
        <v>79.9</v>
      </c>
    </row>
    <row r="61" spans="2:7" ht="15.75" customHeight="1">
      <c r="B61" s="27" t="s">
        <v>54</v>
      </c>
      <c r="C61" s="24" t="s">
        <v>9</v>
      </c>
      <c r="D61" s="24" t="s">
        <v>10</v>
      </c>
      <c r="E61" s="24" t="s">
        <v>159</v>
      </c>
      <c r="F61" s="24"/>
      <c r="G61" s="25">
        <f>G62</f>
        <v>79.9</v>
      </c>
    </row>
    <row r="62" spans="2:7" ht="31.5" customHeight="1">
      <c r="B62" s="27" t="s">
        <v>56</v>
      </c>
      <c r="C62" s="24" t="s">
        <v>9</v>
      </c>
      <c r="D62" s="24" t="s">
        <v>10</v>
      </c>
      <c r="E62" s="24" t="s">
        <v>162</v>
      </c>
      <c r="F62" s="24"/>
      <c r="G62" s="25">
        <f>G63+G64</f>
        <v>79.9</v>
      </c>
    </row>
    <row r="63" spans="2:7" ht="32.25" customHeight="1">
      <c r="B63" s="27" t="s">
        <v>38</v>
      </c>
      <c r="C63" s="24" t="s">
        <v>9</v>
      </c>
      <c r="D63" s="24" t="s">
        <v>10</v>
      </c>
      <c r="E63" s="24" t="s">
        <v>162</v>
      </c>
      <c r="F63" s="24" t="s">
        <v>35</v>
      </c>
      <c r="G63" s="25">
        <v>50.8</v>
      </c>
    </row>
    <row r="64" spans="2:7" ht="32.25" customHeight="1">
      <c r="B64" s="27" t="s">
        <v>55</v>
      </c>
      <c r="C64" s="24" t="s">
        <v>9</v>
      </c>
      <c r="D64" s="24" t="s">
        <v>10</v>
      </c>
      <c r="E64" s="24" t="s">
        <v>162</v>
      </c>
      <c r="F64" s="24" t="s">
        <v>36</v>
      </c>
      <c r="G64" s="25">
        <v>29.1</v>
      </c>
    </row>
    <row r="65" spans="2:7" ht="32.25" customHeight="1">
      <c r="B65" s="22" t="s">
        <v>16</v>
      </c>
      <c r="C65" s="23" t="s">
        <v>10</v>
      </c>
      <c r="D65" s="24"/>
      <c r="E65" s="24"/>
      <c r="F65" s="24"/>
      <c r="G65" s="43">
        <f>G66</f>
        <v>10</v>
      </c>
    </row>
    <row r="66" spans="2:7" ht="17.25" customHeight="1">
      <c r="B66" s="27" t="s">
        <v>92</v>
      </c>
      <c r="C66" s="24" t="s">
        <v>10</v>
      </c>
      <c r="D66" s="24" t="s">
        <v>17</v>
      </c>
      <c r="E66" s="24"/>
      <c r="F66" s="24"/>
      <c r="G66" s="25">
        <f>G67</f>
        <v>10</v>
      </c>
    </row>
    <row r="67" spans="2:7" ht="32.25" customHeight="1">
      <c r="B67" s="27" t="s">
        <v>93</v>
      </c>
      <c r="C67" s="24" t="s">
        <v>10</v>
      </c>
      <c r="D67" s="24" t="s">
        <v>17</v>
      </c>
      <c r="E67" s="24" t="s">
        <v>163</v>
      </c>
      <c r="F67" s="24"/>
      <c r="G67" s="25">
        <f>G68</f>
        <v>10</v>
      </c>
    </row>
    <row r="68" spans="2:7" ht="32.25" customHeight="1">
      <c r="B68" s="27" t="s">
        <v>55</v>
      </c>
      <c r="C68" s="24" t="s">
        <v>10</v>
      </c>
      <c r="D68" s="24" t="s">
        <v>17</v>
      </c>
      <c r="E68" s="24" t="s">
        <v>163</v>
      </c>
      <c r="F68" s="24" t="s">
        <v>36</v>
      </c>
      <c r="G68" s="25">
        <v>10</v>
      </c>
    </row>
    <row r="69" spans="2:7" ht="24.75" customHeight="1">
      <c r="B69" s="22" t="s">
        <v>198</v>
      </c>
      <c r="C69" s="23" t="s">
        <v>8</v>
      </c>
      <c r="D69" s="24"/>
      <c r="E69" s="24"/>
      <c r="F69" s="24"/>
      <c r="G69" s="25">
        <f>G70</f>
        <v>15.4</v>
      </c>
    </row>
    <row r="70" spans="2:7" ht="24" customHeight="1">
      <c r="B70" s="27" t="s">
        <v>199</v>
      </c>
      <c r="C70" s="24" t="s">
        <v>8</v>
      </c>
      <c r="D70" s="24" t="s">
        <v>11</v>
      </c>
      <c r="E70" s="24"/>
      <c r="F70" s="24"/>
      <c r="G70" s="25">
        <f>G71</f>
        <v>15.4</v>
      </c>
    </row>
    <row r="71" spans="2:7" ht="32.25" customHeight="1">
      <c r="B71" s="27" t="s">
        <v>200</v>
      </c>
      <c r="C71" s="24" t="s">
        <v>8</v>
      </c>
      <c r="D71" s="24" t="s">
        <v>11</v>
      </c>
      <c r="E71" s="24" t="s">
        <v>201</v>
      </c>
      <c r="F71" s="24"/>
      <c r="G71" s="25">
        <f>G72</f>
        <v>15.4</v>
      </c>
    </row>
    <row r="72" spans="2:7" ht="51" customHeight="1">
      <c r="B72" s="27" t="s">
        <v>55</v>
      </c>
      <c r="C72" s="24" t="s">
        <v>8</v>
      </c>
      <c r="D72" s="24" t="s">
        <v>11</v>
      </c>
      <c r="E72" s="24" t="s">
        <v>201</v>
      </c>
      <c r="F72" s="24" t="s">
        <v>36</v>
      </c>
      <c r="G72" s="25">
        <v>15.4</v>
      </c>
    </row>
    <row r="73" spans="2:7" ht="15" customHeight="1">
      <c r="B73" s="22" t="s">
        <v>18</v>
      </c>
      <c r="C73" s="23" t="s">
        <v>11</v>
      </c>
      <c r="D73" s="24"/>
      <c r="E73" s="24"/>
      <c r="F73" s="24"/>
      <c r="G73" s="43">
        <f>G80+G86</f>
        <v>278.8</v>
      </c>
    </row>
    <row r="74" spans="2:7" ht="15" customHeight="1" hidden="1">
      <c r="B74" s="27" t="s">
        <v>94</v>
      </c>
      <c r="C74" s="24" t="s">
        <v>11</v>
      </c>
      <c r="D74" s="24" t="s">
        <v>7</v>
      </c>
      <c r="E74" s="24" t="s">
        <v>95</v>
      </c>
      <c r="F74" s="24"/>
      <c r="G74" s="25">
        <f>G75</f>
        <v>0</v>
      </c>
    </row>
    <row r="75" spans="2:7" ht="11.25" customHeight="1" hidden="1">
      <c r="B75" s="27" t="s">
        <v>55</v>
      </c>
      <c r="C75" s="24" t="s">
        <v>11</v>
      </c>
      <c r="D75" s="24" t="s">
        <v>7</v>
      </c>
      <c r="E75" s="24" t="s">
        <v>95</v>
      </c>
      <c r="F75" s="24" t="s">
        <v>36</v>
      </c>
      <c r="G75" s="25"/>
    </row>
    <row r="76" spans="2:7" ht="15" customHeight="1" hidden="1">
      <c r="B76" s="27" t="s">
        <v>98</v>
      </c>
      <c r="C76" s="24" t="s">
        <v>11</v>
      </c>
      <c r="D76" s="24" t="s">
        <v>9</v>
      </c>
      <c r="E76" s="24"/>
      <c r="F76" s="24"/>
      <c r="G76" s="25">
        <f>G77</f>
        <v>0</v>
      </c>
    </row>
    <row r="77" spans="2:7" ht="0.75" customHeight="1" hidden="1">
      <c r="B77" s="27" t="s">
        <v>99</v>
      </c>
      <c r="C77" s="24" t="s">
        <v>11</v>
      </c>
      <c r="D77" s="24" t="s">
        <v>9</v>
      </c>
      <c r="E77" s="24" t="s">
        <v>100</v>
      </c>
      <c r="F77" s="24"/>
      <c r="G77" s="25">
        <f>G78</f>
        <v>0</v>
      </c>
    </row>
    <row r="78" spans="2:7" ht="14.25" customHeight="1" hidden="1">
      <c r="B78" s="27" t="s">
        <v>101</v>
      </c>
      <c r="C78" s="24" t="s">
        <v>11</v>
      </c>
      <c r="D78" s="24" t="s">
        <v>9</v>
      </c>
      <c r="E78" s="24" t="s">
        <v>102</v>
      </c>
      <c r="F78" s="24"/>
      <c r="G78" s="25">
        <f>G79</f>
        <v>0</v>
      </c>
    </row>
    <row r="79" spans="2:7" ht="11.25" customHeight="1" hidden="1">
      <c r="B79" s="27" t="s">
        <v>55</v>
      </c>
      <c r="C79" s="24" t="s">
        <v>11</v>
      </c>
      <c r="D79" s="24" t="s">
        <v>9</v>
      </c>
      <c r="E79" s="24" t="s">
        <v>102</v>
      </c>
      <c r="F79" s="24" t="s">
        <v>36</v>
      </c>
      <c r="G79" s="25"/>
    </row>
    <row r="80" spans="2:7" ht="22.5" customHeight="1">
      <c r="B80" s="27" t="s">
        <v>98</v>
      </c>
      <c r="C80" s="24" t="s">
        <v>11</v>
      </c>
      <c r="D80" s="24" t="s">
        <v>9</v>
      </c>
      <c r="E80" s="24"/>
      <c r="F80" s="24"/>
      <c r="G80" s="25">
        <f>G81</f>
        <v>51.8</v>
      </c>
    </row>
    <row r="81" spans="2:7" ht="24" customHeight="1">
      <c r="B81" s="27" t="s">
        <v>99</v>
      </c>
      <c r="C81" s="24" t="s">
        <v>11</v>
      </c>
      <c r="D81" s="24" t="s">
        <v>9</v>
      </c>
      <c r="E81" s="24" t="s">
        <v>204</v>
      </c>
      <c r="F81" s="24"/>
      <c r="G81" s="25">
        <f>G84+G82</f>
        <v>51.8</v>
      </c>
    </row>
    <row r="82" spans="2:7" ht="65.25" customHeight="1">
      <c r="B82" s="27" t="s">
        <v>210</v>
      </c>
      <c r="C82" s="24" t="s">
        <v>11</v>
      </c>
      <c r="D82" s="24" t="s">
        <v>9</v>
      </c>
      <c r="E82" s="24" t="s">
        <v>209</v>
      </c>
      <c r="F82" s="24"/>
      <c r="G82" s="25">
        <f>G83</f>
        <v>14</v>
      </c>
    </row>
    <row r="83" spans="2:7" ht="34.5" customHeight="1">
      <c r="B83" s="27" t="s">
        <v>55</v>
      </c>
      <c r="C83" s="24" t="s">
        <v>11</v>
      </c>
      <c r="D83" s="24" t="s">
        <v>9</v>
      </c>
      <c r="E83" s="24" t="s">
        <v>209</v>
      </c>
      <c r="F83" s="24" t="s">
        <v>36</v>
      </c>
      <c r="G83" s="25">
        <v>14</v>
      </c>
    </row>
    <row r="84" spans="2:7" ht="36.75" customHeight="1">
      <c r="B84" s="27" t="s">
        <v>208</v>
      </c>
      <c r="C84" s="24" t="s">
        <v>11</v>
      </c>
      <c r="D84" s="24" t="s">
        <v>9</v>
      </c>
      <c r="E84" s="24" t="s">
        <v>205</v>
      </c>
      <c r="F84" s="24"/>
      <c r="G84" s="25">
        <f>G85</f>
        <v>37.8</v>
      </c>
    </row>
    <row r="85" spans="2:7" ht="34.5" customHeight="1">
      <c r="B85" s="27" t="s">
        <v>55</v>
      </c>
      <c r="C85" s="24" t="s">
        <v>11</v>
      </c>
      <c r="D85" s="24" t="s">
        <v>9</v>
      </c>
      <c r="E85" s="24" t="s">
        <v>205</v>
      </c>
      <c r="F85" s="24" t="s">
        <v>36</v>
      </c>
      <c r="G85" s="25">
        <v>37.8</v>
      </c>
    </row>
    <row r="86" spans="2:7" ht="16.5" customHeight="1">
      <c r="B86" s="27" t="s">
        <v>49</v>
      </c>
      <c r="C86" s="24" t="s">
        <v>11</v>
      </c>
      <c r="D86" s="24" t="s">
        <v>10</v>
      </c>
      <c r="E86" s="24"/>
      <c r="F86" s="24"/>
      <c r="G86" s="25">
        <f>G87</f>
        <v>227</v>
      </c>
    </row>
    <row r="87" spans="2:7" ht="17.25" customHeight="1">
      <c r="B87" s="27" t="s">
        <v>57</v>
      </c>
      <c r="C87" s="24" t="s">
        <v>11</v>
      </c>
      <c r="D87" s="24" t="s">
        <v>10</v>
      </c>
      <c r="E87" s="24" t="s">
        <v>164</v>
      </c>
      <c r="F87" s="24"/>
      <c r="G87" s="25">
        <f>G88+G92+G94</f>
        <v>227</v>
      </c>
    </row>
    <row r="88" spans="2:7" ht="17.25" customHeight="1">
      <c r="B88" s="27" t="s">
        <v>59</v>
      </c>
      <c r="C88" s="24" t="s">
        <v>11</v>
      </c>
      <c r="D88" s="24" t="s">
        <v>10</v>
      </c>
      <c r="E88" s="24" t="s">
        <v>165</v>
      </c>
      <c r="F88" s="24"/>
      <c r="G88" s="25">
        <f>G89</f>
        <v>202</v>
      </c>
    </row>
    <row r="89" spans="2:7" ht="32.25" customHeight="1">
      <c r="B89" s="27" t="s">
        <v>55</v>
      </c>
      <c r="C89" s="24" t="s">
        <v>11</v>
      </c>
      <c r="D89" s="24" t="s">
        <v>10</v>
      </c>
      <c r="E89" s="24" t="s">
        <v>165</v>
      </c>
      <c r="F89" s="24" t="s">
        <v>36</v>
      </c>
      <c r="G89" s="25">
        <v>202</v>
      </c>
    </row>
    <row r="90" spans="2:7" ht="17.25" customHeight="1" hidden="1">
      <c r="B90" s="27" t="s">
        <v>119</v>
      </c>
      <c r="C90" s="24" t="s">
        <v>11</v>
      </c>
      <c r="D90" s="24" t="s">
        <v>10</v>
      </c>
      <c r="E90" s="24" t="s">
        <v>120</v>
      </c>
      <c r="F90" s="24"/>
      <c r="G90" s="25">
        <f>G91</f>
        <v>0</v>
      </c>
    </row>
    <row r="91" spans="2:7" ht="33" customHeight="1" hidden="1">
      <c r="B91" s="27" t="s">
        <v>55</v>
      </c>
      <c r="C91" s="24" t="s">
        <v>11</v>
      </c>
      <c r="D91" s="24" t="s">
        <v>10</v>
      </c>
      <c r="E91" s="24" t="s">
        <v>120</v>
      </c>
      <c r="F91" s="24" t="s">
        <v>36</v>
      </c>
      <c r="G91" s="25"/>
    </row>
    <row r="92" spans="2:7" ht="33" customHeight="1">
      <c r="B92" s="27" t="s">
        <v>186</v>
      </c>
      <c r="C92" s="24" t="s">
        <v>11</v>
      </c>
      <c r="D92" s="24" t="s">
        <v>10</v>
      </c>
      <c r="E92" s="24" t="s">
        <v>187</v>
      </c>
      <c r="F92" s="24"/>
      <c r="G92" s="25">
        <f>G93</f>
        <v>5</v>
      </c>
    </row>
    <row r="93" spans="2:7" ht="33" customHeight="1">
      <c r="B93" s="27" t="s">
        <v>55</v>
      </c>
      <c r="C93" s="24" t="s">
        <v>11</v>
      </c>
      <c r="D93" s="24" t="s">
        <v>10</v>
      </c>
      <c r="E93" s="24" t="s">
        <v>187</v>
      </c>
      <c r="F93" s="24" t="s">
        <v>36</v>
      </c>
      <c r="G93" s="25">
        <v>5</v>
      </c>
    </row>
    <row r="94" spans="2:7" ht="18.75" customHeight="1">
      <c r="B94" s="27" t="s">
        <v>58</v>
      </c>
      <c r="C94" s="24" t="s">
        <v>11</v>
      </c>
      <c r="D94" s="24" t="s">
        <v>10</v>
      </c>
      <c r="E94" s="24" t="s">
        <v>166</v>
      </c>
      <c r="F94" s="24"/>
      <c r="G94" s="25">
        <f>G95</f>
        <v>20</v>
      </c>
    </row>
    <row r="95" spans="2:7" ht="36.75" customHeight="1">
      <c r="B95" s="27" t="s">
        <v>55</v>
      </c>
      <c r="C95" s="24" t="s">
        <v>11</v>
      </c>
      <c r="D95" s="24" t="s">
        <v>10</v>
      </c>
      <c r="E95" s="24" t="s">
        <v>166</v>
      </c>
      <c r="F95" s="24" t="s">
        <v>36</v>
      </c>
      <c r="G95" s="25">
        <v>20</v>
      </c>
    </row>
    <row r="96" spans="2:7" ht="32.25" customHeight="1" hidden="1">
      <c r="B96" s="27" t="s">
        <v>108</v>
      </c>
      <c r="C96" s="24" t="s">
        <v>11</v>
      </c>
      <c r="D96" s="24" t="s">
        <v>10</v>
      </c>
      <c r="E96" s="24" t="s">
        <v>96</v>
      </c>
      <c r="F96" s="24"/>
      <c r="G96" s="25">
        <f>G97</f>
        <v>0</v>
      </c>
    </row>
    <row r="97" spans="2:7" ht="36.75" customHeight="1" hidden="1">
      <c r="B97" s="27" t="s">
        <v>55</v>
      </c>
      <c r="C97" s="24" t="s">
        <v>11</v>
      </c>
      <c r="D97" s="24" t="s">
        <v>10</v>
      </c>
      <c r="E97" s="24" t="s">
        <v>96</v>
      </c>
      <c r="F97" s="24" t="s">
        <v>36</v>
      </c>
      <c r="G97" s="25"/>
    </row>
    <row r="98" spans="2:7" ht="66" customHeight="1" hidden="1">
      <c r="B98" s="27" t="s">
        <v>110</v>
      </c>
      <c r="C98" s="24" t="s">
        <v>11</v>
      </c>
      <c r="D98" s="24" t="s">
        <v>10</v>
      </c>
      <c r="E98" s="24" t="s">
        <v>111</v>
      </c>
      <c r="F98" s="24"/>
      <c r="G98" s="25">
        <f>G99</f>
        <v>0</v>
      </c>
    </row>
    <row r="99" spans="2:7" ht="36.75" customHeight="1" hidden="1">
      <c r="B99" s="27" t="s">
        <v>55</v>
      </c>
      <c r="C99" s="24" t="s">
        <v>11</v>
      </c>
      <c r="D99" s="24" t="s">
        <v>10</v>
      </c>
      <c r="E99" s="24" t="s">
        <v>111</v>
      </c>
      <c r="F99" s="24" t="s">
        <v>36</v>
      </c>
      <c r="G99" s="25"/>
    </row>
    <row r="100" spans="2:7" ht="15.75" hidden="1">
      <c r="B100" s="21" t="s">
        <v>80</v>
      </c>
      <c r="C100" s="24" t="s">
        <v>11</v>
      </c>
      <c r="D100" s="24" t="s">
        <v>11</v>
      </c>
      <c r="E100" s="24"/>
      <c r="F100" s="24"/>
      <c r="G100" s="25">
        <f>G101</f>
        <v>0</v>
      </c>
    </row>
    <row r="101" spans="2:7" ht="15.75" hidden="1">
      <c r="B101" s="27" t="s">
        <v>67</v>
      </c>
      <c r="C101" s="24" t="s">
        <v>11</v>
      </c>
      <c r="D101" s="24" t="s">
        <v>11</v>
      </c>
      <c r="E101" s="24" t="s">
        <v>66</v>
      </c>
      <c r="F101" s="24"/>
      <c r="G101" s="25">
        <f>G102</f>
        <v>0</v>
      </c>
    </row>
    <row r="102" spans="2:7" ht="47.25" hidden="1">
      <c r="B102" s="27" t="s">
        <v>81</v>
      </c>
      <c r="C102" s="24" t="s">
        <v>11</v>
      </c>
      <c r="D102" s="24" t="s">
        <v>11</v>
      </c>
      <c r="E102" s="24" t="s">
        <v>82</v>
      </c>
      <c r="F102" s="24"/>
      <c r="G102" s="25">
        <f>G103</f>
        <v>0</v>
      </c>
    </row>
    <row r="103" spans="2:7" ht="13.5" customHeight="1" hidden="1">
      <c r="B103" s="27" t="s">
        <v>67</v>
      </c>
      <c r="C103" s="24" t="s">
        <v>11</v>
      </c>
      <c r="D103" s="24" t="s">
        <v>11</v>
      </c>
      <c r="E103" s="24" t="s">
        <v>82</v>
      </c>
      <c r="F103" s="24" t="s">
        <v>39</v>
      </c>
      <c r="G103" s="25"/>
    </row>
    <row r="104" spans="2:7" ht="15.75" customHeight="1">
      <c r="B104" s="22" t="s">
        <v>117</v>
      </c>
      <c r="C104" s="23" t="s">
        <v>118</v>
      </c>
      <c r="D104" s="24"/>
      <c r="E104" s="24"/>
      <c r="F104" s="24"/>
      <c r="G104" s="43">
        <f>G105</f>
        <v>3</v>
      </c>
    </row>
    <row r="105" spans="2:7" ht="18.75" customHeight="1">
      <c r="B105" s="27" t="s">
        <v>207</v>
      </c>
      <c r="C105" s="24" t="s">
        <v>118</v>
      </c>
      <c r="D105" s="24" t="s">
        <v>118</v>
      </c>
      <c r="E105" s="24"/>
      <c r="F105" s="24"/>
      <c r="G105" s="25">
        <f>G107+G108</f>
        <v>3</v>
      </c>
    </row>
    <row r="106" spans="2:7" ht="19.5" customHeight="1">
      <c r="B106" s="27" t="s">
        <v>122</v>
      </c>
      <c r="C106" s="24" t="s">
        <v>118</v>
      </c>
      <c r="D106" s="24" t="s">
        <v>118</v>
      </c>
      <c r="E106" s="24" t="s">
        <v>167</v>
      </c>
      <c r="F106" s="24"/>
      <c r="G106" s="25">
        <f>G107</f>
        <v>3</v>
      </c>
    </row>
    <row r="107" spans="2:7" ht="34.5" customHeight="1">
      <c r="B107" s="27" t="s">
        <v>55</v>
      </c>
      <c r="C107" s="24" t="s">
        <v>118</v>
      </c>
      <c r="D107" s="24" t="s">
        <v>118</v>
      </c>
      <c r="E107" s="24" t="s">
        <v>167</v>
      </c>
      <c r="F107" s="24" t="s">
        <v>36</v>
      </c>
      <c r="G107" s="25">
        <v>3</v>
      </c>
    </row>
    <row r="108" spans="2:7" ht="32.25" customHeight="1" hidden="1">
      <c r="B108" s="27" t="s">
        <v>123</v>
      </c>
      <c r="C108" s="24" t="s">
        <v>118</v>
      </c>
      <c r="D108" s="24" t="s">
        <v>118</v>
      </c>
      <c r="E108" s="24" t="s">
        <v>124</v>
      </c>
      <c r="F108" s="24"/>
      <c r="G108" s="25">
        <f>G109</f>
        <v>0</v>
      </c>
    </row>
    <row r="109" spans="2:7" ht="21.75" customHeight="1" hidden="1">
      <c r="B109" s="27" t="s">
        <v>126</v>
      </c>
      <c r="C109" s="24" t="s">
        <v>118</v>
      </c>
      <c r="D109" s="24" t="s">
        <v>118</v>
      </c>
      <c r="E109" s="24" t="s">
        <v>124</v>
      </c>
      <c r="F109" s="24" t="s">
        <v>125</v>
      </c>
      <c r="G109" s="25"/>
    </row>
    <row r="110" spans="2:7" ht="15.75">
      <c r="B110" s="22" t="s">
        <v>28</v>
      </c>
      <c r="C110" s="23" t="s">
        <v>12</v>
      </c>
      <c r="D110" s="24"/>
      <c r="E110" s="24"/>
      <c r="F110" s="24"/>
      <c r="G110" s="43">
        <f>G112+G121</f>
        <v>350</v>
      </c>
    </row>
    <row r="111" spans="2:7" ht="15.75">
      <c r="B111" s="27" t="s">
        <v>78</v>
      </c>
      <c r="C111" s="24" t="s">
        <v>12</v>
      </c>
      <c r="D111" s="24" t="s">
        <v>7</v>
      </c>
      <c r="E111" s="24"/>
      <c r="F111" s="24"/>
      <c r="G111" s="25">
        <f>G112</f>
        <v>350</v>
      </c>
    </row>
    <row r="112" spans="2:7" ht="15.75">
      <c r="B112" s="27" t="s">
        <v>50</v>
      </c>
      <c r="C112" s="24" t="s">
        <v>12</v>
      </c>
      <c r="D112" s="24" t="s">
        <v>7</v>
      </c>
      <c r="E112" s="24" t="s">
        <v>148</v>
      </c>
      <c r="F112" s="24"/>
      <c r="G112" s="25">
        <f>G114</f>
        <v>350</v>
      </c>
    </row>
    <row r="113" spans="2:7" ht="31.5">
      <c r="B113" s="27" t="s">
        <v>135</v>
      </c>
      <c r="C113" s="24" t="s">
        <v>12</v>
      </c>
      <c r="D113" s="24" t="s">
        <v>7</v>
      </c>
      <c r="E113" s="24" t="s">
        <v>168</v>
      </c>
      <c r="F113" s="24"/>
      <c r="G113" s="25">
        <f>G114</f>
        <v>350</v>
      </c>
    </row>
    <row r="114" spans="2:7" ht="47.25">
      <c r="B114" s="27" t="s">
        <v>140</v>
      </c>
      <c r="C114" s="24" t="s">
        <v>12</v>
      </c>
      <c r="D114" s="24" t="s">
        <v>7</v>
      </c>
      <c r="E114" s="24" t="s">
        <v>169</v>
      </c>
      <c r="F114" s="24"/>
      <c r="G114" s="25">
        <f>G115</f>
        <v>350</v>
      </c>
    </row>
    <row r="115" spans="2:7" ht="15.75">
      <c r="B115" s="27" t="s">
        <v>50</v>
      </c>
      <c r="C115" s="24" t="s">
        <v>12</v>
      </c>
      <c r="D115" s="24" t="s">
        <v>7</v>
      </c>
      <c r="E115" s="24" t="s">
        <v>169</v>
      </c>
      <c r="F115" s="24" t="s">
        <v>39</v>
      </c>
      <c r="G115" s="25">
        <v>350</v>
      </c>
    </row>
    <row r="116" spans="2:7" ht="15.75">
      <c r="B116" s="22" t="s">
        <v>31</v>
      </c>
      <c r="C116" s="23" t="s">
        <v>17</v>
      </c>
      <c r="D116" s="24"/>
      <c r="E116" s="24"/>
      <c r="F116" s="24"/>
      <c r="G116" s="43">
        <f>G117</f>
        <v>162.4</v>
      </c>
    </row>
    <row r="117" spans="2:7" ht="15.75">
      <c r="B117" s="27" t="s">
        <v>70</v>
      </c>
      <c r="C117" s="24" t="s">
        <v>17</v>
      </c>
      <c r="D117" s="24" t="s">
        <v>7</v>
      </c>
      <c r="E117" s="24"/>
      <c r="F117" s="24"/>
      <c r="G117" s="25">
        <f>G118</f>
        <v>162.4</v>
      </c>
    </row>
    <row r="118" spans="2:7" ht="15.75">
      <c r="B118" s="27" t="s">
        <v>129</v>
      </c>
      <c r="C118" s="24" t="s">
        <v>17</v>
      </c>
      <c r="D118" s="24" t="s">
        <v>7</v>
      </c>
      <c r="E118" s="24" t="s">
        <v>190</v>
      </c>
      <c r="F118" s="24"/>
      <c r="G118" s="25">
        <f>G119</f>
        <v>162.4</v>
      </c>
    </row>
    <row r="119" spans="2:7" ht="15.75">
      <c r="B119" s="27" t="s">
        <v>189</v>
      </c>
      <c r="C119" s="24" t="s">
        <v>17</v>
      </c>
      <c r="D119" s="24" t="s">
        <v>7</v>
      </c>
      <c r="E119" s="24" t="s">
        <v>191</v>
      </c>
      <c r="F119" s="24"/>
      <c r="G119" s="25">
        <f>G120</f>
        <v>162.4</v>
      </c>
    </row>
    <row r="120" spans="2:7" ht="15.75">
      <c r="B120" s="27" t="s">
        <v>103</v>
      </c>
      <c r="C120" s="24" t="s">
        <v>17</v>
      </c>
      <c r="D120" s="24" t="s">
        <v>7</v>
      </c>
      <c r="E120" s="24" t="s">
        <v>191</v>
      </c>
      <c r="F120" s="24" t="s">
        <v>192</v>
      </c>
      <c r="G120" s="25">
        <v>162.4</v>
      </c>
    </row>
    <row r="121" spans="2:7" ht="15.75" hidden="1">
      <c r="B121" s="27" t="s">
        <v>50</v>
      </c>
      <c r="C121" s="24" t="s">
        <v>12</v>
      </c>
      <c r="D121" s="24" t="s">
        <v>7</v>
      </c>
      <c r="E121" s="24" t="s">
        <v>84</v>
      </c>
      <c r="F121" s="24"/>
      <c r="G121" s="25">
        <f>G122</f>
        <v>0</v>
      </c>
    </row>
    <row r="122" spans="2:7" ht="15.75" hidden="1">
      <c r="B122" s="27" t="s">
        <v>83</v>
      </c>
      <c r="C122" s="24" t="s">
        <v>12</v>
      </c>
      <c r="D122" s="24" t="s">
        <v>7</v>
      </c>
      <c r="E122" s="24" t="s">
        <v>86</v>
      </c>
      <c r="F122" s="24"/>
      <c r="G122" s="25">
        <f>G123+G124+G125</f>
        <v>0</v>
      </c>
    </row>
    <row r="123" spans="2:7" ht="15.75" hidden="1">
      <c r="B123" s="27" t="s">
        <v>85</v>
      </c>
      <c r="C123" s="24" t="s">
        <v>12</v>
      </c>
      <c r="D123" s="24" t="s">
        <v>7</v>
      </c>
      <c r="E123" s="24" t="s">
        <v>86</v>
      </c>
      <c r="F123" s="24" t="s">
        <v>88</v>
      </c>
      <c r="G123" s="25"/>
    </row>
    <row r="124" spans="2:7" ht="15.75" hidden="1">
      <c r="B124" s="27" t="s">
        <v>87</v>
      </c>
      <c r="C124" s="24" t="s">
        <v>12</v>
      </c>
      <c r="D124" s="24" t="s">
        <v>7</v>
      </c>
      <c r="E124" s="24" t="s">
        <v>86</v>
      </c>
      <c r="F124" s="24" t="s">
        <v>36</v>
      </c>
      <c r="G124" s="25"/>
    </row>
    <row r="125" spans="2:7" ht="31.5" hidden="1">
      <c r="B125" s="27" t="s">
        <v>55</v>
      </c>
      <c r="C125" s="24" t="s">
        <v>12</v>
      </c>
      <c r="D125" s="24" t="s">
        <v>7</v>
      </c>
      <c r="E125" s="24" t="s">
        <v>86</v>
      </c>
      <c r="F125" s="24" t="s">
        <v>37</v>
      </c>
      <c r="G125" s="25"/>
    </row>
    <row r="126" spans="2:7" ht="15.75" hidden="1">
      <c r="B126" s="22" t="s">
        <v>31</v>
      </c>
      <c r="C126" s="24" t="s">
        <v>17</v>
      </c>
      <c r="D126" s="24"/>
      <c r="E126" s="24"/>
      <c r="F126" s="24"/>
      <c r="G126" s="43">
        <f>G127+G131</f>
        <v>0</v>
      </c>
    </row>
    <row r="127" spans="2:7" ht="15.75" hidden="1">
      <c r="B127" s="27" t="s">
        <v>70</v>
      </c>
      <c r="C127" s="24" t="s">
        <v>17</v>
      </c>
      <c r="D127" s="24" t="s">
        <v>7</v>
      </c>
      <c r="E127" s="24"/>
      <c r="F127" s="24"/>
      <c r="G127" s="25">
        <f>G128</f>
        <v>0</v>
      </c>
    </row>
    <row r="128" spans="2:7" ht="15.75" hidden="1">
      <c r="B128" s="27" t="s">
        <v>129</v>
      </c>
      <c r="C128" s="24" t="s">
        <v>17</v>
      </c>
      <c r="D128" s="24" t="s">
        <v>7</v>
      </c>
      <c r="E128" s="24" t="s">
        <v>72</v>
      </c>
      <c r="F128" s="24"/>
      <c r="G128" s="25">
        <f>G129</f>
        <v>0</v>
      </c>
    </row>
    <row r="129" spans="2:7" ht="15.75" hidden="1">
      <c r="B129" s="27" t="s">
        <v>73</v>
      </c>
      <c r="C129" s="24" t="s">
        <v>17</v>
      </c>
      <c r="D129" s="24" t="s">
        <v>7</v>
      </c>
      <c r="E129" s="24" t="s">
        <v>75</v>
      </c>
      <c r="F129" s="24"/>
      <c r="G129" s="25">
        <f>G130</f>
        <v>0</v>
      </c>
    </row>
    <row r="130" spans="2:7" ht="15.75" hidden="1">
      <c r="B130" s="27" t="s">
        <v>74</v>
      </c>
      <c r="C130" s="24" t="s">
        <v>17</v>
      </c>
      <c r="D130" s="24" t="s">
        <v>7</v>
      </c>
      <c r="E130" s="24" t="s">
        <v>75</v>
      </c>
      <c r="F130" s="24" t="s">
        <v>76</v>
      </c>
      <c r="G130" s="25"/>
    </row>
    <row r="131" spans="2:7" ht="15" customHeight="1" hidden="1">
      <c r="B131" s="21" t="s">
        <v>91</v>
      </c>
      <c r="C131" s="24" t="s">
        <v>17</v>
      </c>
      <c r="D131" s="24" t="s">
        <v>10</v>
      </c>
      <c r="E131" s="24"/>
      <c r="F131" s="24"/>
      <c r="G131" s="25">
        <f>G132+G134</f>
        <v>0</v>
      </c>
    </row>
    <row r="132" spans="2:7" ht="15.75" hidden="1">
      <c r="B132" s="27" t="s">
        <v>121</v>
      </c>
      <c r="C132" s="24" t="s">
        <v>17</v>
      </c>
      <c r="D132" s="24" t="s">
        <v>10</v>
      </c>
      <c r="E132" s="24" t="s">
        <v>97</v>
      </c>
      <c r="F132" s="24"/>
      <c r="G132" s="25">
        <f>G133</f>
        <v>0</v>
      </c>
    </row>
    <row r="133" spans="2:7" ht="31.5" hidden="1">
      <c r="B133" s="27" t="s">
        <v>55</v>
      </c>
      <c r="C133" s="24" t="s">
        <v>17</v>
      </c>
      <c r="D133" s="24" t="s">
        <v>10</v>
      </c>
      <c r="E133" s="24" t="s">
        <v>97</v>
      </c>
      <c r="F133" s="24" t="s">
        <v>36</v>
      </c>
      <c r="G133" s="25">
        <f>10-10</f>
        <v>0</v>
      </c>
    </row>
    <row r="134" spans="2:7" ht="15.75" hidden="1">
      <c r="B134" s="27" t="s">
        <v>103</v>
      </c>
      <c r="C134" s="24" t="s">
        <v>17</v>
      </c>
      <c r="D134" s="24" t="s">
        <v>10</v>
      </c>
      <c r="E134" s="24" t="s">
        <v>104</v>
      </c>
      <c r="F134" s="24"/>
      <c r="G134" s="25">
        <f>G135</f>
        <v>0</v>
      </c>
    </row>
    <row r="135" spans="2:7" ht="63" hidden="1">
      <c r="B135" s="27" t="s">
        <v>132</v>
      </c>
      <c r="C135" s="24" t="s">
        <v>17</v>
      </c>
      <c r="D135" s="24" t="s">
        <v>10</v>
      </c>
      <c r="E135" s="24" t="s">
        <v>105</v>
      </c>
      <c r="F135" s="24"/>
      <c r="G135" s="25">
        <f>G136</f>
        <v>0</v>
      </c>
    </row>
    <row r="136" spans="2:7" ht="1.5" customHeight="1" hidden="1">
      <c r="B136" s="27" t="s">
        <v>106</v>
      </c>
      <c r="C136" s="24" t="s">
        <v>17</v>
      </c>
      <c r="D136" s="24" t="s">
        <v>10</v>
      </c>
      <c r="E136" s="24" t="s">
        <v>105</v>
      </c>
      <c r="F136" s="24" t="s">
        <v>107</v>
      </c>
      <c r="G136" s="25"/>
    </row>
    <row r="137" spans="2:7" ht="18" customHeight="1">
      <c r="B137" s="22" t="s">
        <v>41</v>
      </c>
      <c r="C137" s="23" t="s">
        <v>42</v>
      </c>
      <c r="D137" s="24"/>
      <c r="E137" s="24"/>
      <c r="F137" s="24"/>
      <c r="G137" s="43">
        <f>G138</f>
        <v>61.4</v>
      </c>
    </row>
    <row r="138" spans="2:7" ht="16.5" customHeight="1">
      <c r="B138" s="40" t="s">
        <v>79</v>
      </c>
      <c r="C138" s="24" t="s">
        <v>42</v>
      </c>
      <c r="D138" s="24" t="s">
        <v>7</v>
      </c>
      <c r="E138" s="24"/>
      <c r="F138" s="24"/>
      <c r="G138" s="25">
        <f>G139</f>
        <v>61.4</v>
      </c>
    </row>
    <row r="139" spans="2:7" ht="15.75" customHeight="1">
      <c r="B139" s="27" t="s">
        <v>67</v>
      </c>
      <c r="C139" s="24" t="s">
        <v>42</v>
      </c>
      <c r="D139" s="24" t="s">
        <v>7</v>
      </c>
      <c r="E139" s="24" t="s">
        <v>148</v>
      </c>
      <c r="F139" s="24"/>
      <c r="G139" s="25">
        <f>G141</f>
        <v>61.4</v>
      </c>
    </row>
    <row r="140" spans="2:7" ht="36.75" customHeight="1">
      <c r="B140" s="27" t="s">
        <v>136</v>
      </c>
      <c r="C140" s="24" t="s">
        <v>42</v>
      </c>
      <c r="D140" s="24" t="s">
        <v>7</v>
      </c>
      <c r="E140" s="24" t="s">
        <v>151</v>
      </c>
      <c r="F140" s="24"/>
      <c r="G140" s="25">
        <f>G141</f>
        <v>61.4</v>
      </c>
    </row>
    <row r="141" spans="2:7" ht="47.25" customHeight="1">
      <c r="B141" s="27" t="s">
        <v>140</v>
      </c>
      <c r="C141" s="32" t="s">
        <v>42</v>
      </c>
      <c r="D141" s="32" t="s">
        <v>7</v>
      </c>
      <c r="E141" s="32" t="s">
        <v>152</v>
      </c>
      <c r="F141" s="32"/>
      <c r="G141" s="35">
        <f>G142</f>
        <v>61.4</v>
      </c>
    </row>
    <row r="142" spans="2:7" ht="16.5" customHeight="1">
      <c r="B142" s="27" t="s">
        <v>50</v>
      </c>
      <c r="C142" s="24" t="s">
        <v>42</v>
      </c>
      <c r="D142" s="24" t="s">
        <v>7</v>
      </c>
      <c r="E142" s="32" t="s">
        <v>152</v>
      </c>
      <c r="F142" s="24" t="s">
        <v>39</v>
      </c>
      <c r="G142" s="20">
        <v>61.4</v>
      </c>
    </row>
    <row r="143" spans="2:7" ht="15.75">
      <c r="B143" s="22" t="s">
        <v>4</v>
      </c>
      <c r="C143" s="24"/>
      <c r="D143" s="24"/>
      <c r="E143" s="24"/>
      <c r="F143" s="24"/>
      <c r="G143" s="19">
        <f>G15+G59+G65+G69+G73+G104+G110+G116+G137</f>
        <v>2417.3</v>
      </c>
    </row>
    <row r="144" spans="3:6" ht="12.75">
      <c r="C144" s="10"/>
      <c r="D144" s="10"/>
      <c r="E144" s="10"/>
      <c r="F144" s="10"/>
    </row>
    <row r="145" spans="2:6" ht="12.75">
      <c r="B145" s="10"/>
      <c r="C145" s="10"/>
      <c r="D145" s="10"/>
      <c r="E145" s="10"/>
      <c r="F145" s="10"/>
    </row>
    <row r="146" spans="2:6" ht="12.75">
      <c r="B146" s="10"/>
      <c r="C146" s="10"/>
      <c r="D146" s="10"/>
      <c r="E146" s="10"/>
      <c r="F146" s="10"/>
    </row>
    <row r="147" spans="2:6" ht="12.75">
      <c r="B147" s="10"/>
      <c r="C147" s="10"/>
      <c r="D147" s="10"/>
      <c r="E147" s="10"/>
      <c r="F147" s="10"/>
    </row>
    <row r="148" spans="2:6" ht="12.75">
      <c r="B148" s="10"/>
      <c r="C148" s="10"/>
      <c r="D148" s="10"/>
      <c r="E148" s="10"/>
      <c r="F148" s="10"/>
    </row>
    <row r="149" spans="2:6" ht="12.75">
      <c r="B149" s="10"/>
      <c r="C149" s="10"/>
      <c r="D149" s="10"/>
      <c r="E149" s="10"/>
      <c r="F149" s="10"/>
    </row>
    <row r="150" spans="2:6" ht="12.75">
      <c r="B150" s="10"/>
      <c r="C150" s="10"/>
      <c r="D150" s="10"/>
      <c r="E150" s="10"/>
      <c r="F150" s="10"/>
    </row>
    <row r="151" spans="2:6" ht="12.75">
      <c r="B151" s="10"/>
      <c r="C151" s="10"/>
      <c r="D151" s="10"/>
      <c r="E151" s="10"/>
      <c r="F151" s="10"/>
    </row>
    <row r="152" spans="2:6" ht="12.75">
      <c r="B152" s="10"/>
      <c r="C152" s="10"/>
      <c r="D152" s="10"/>
      <c r="E152" s="10"/>
      <c r="F152" s="10"/>
    </row>
    <row r="153" spans="2:6" ht="12.75">
      <c r="B153" s="10"/>
      <c r="C153" s="10"/>
      <c r="D153" s="10"/>
      <c r="E153" s="10"/>
      <c r="F153" s="10"/>
    </row>
    <row r="154" spans="2:6" ht="12.75">
      <c r="B154" s="10"/>
      <c r="C154" s="10"/>
      <c r="D154" s="10"/>
      <c r="E154" s="10"/>
      <c r="F154" s="10"/>
    </row>
    <row r="155" spans="2:6" ht="12.75">
      <c r="B155" s="10"/>
      <c r="C155" s="10"/>
      <c r="D155" s="10"/>
      <c r="E155" s="10"/>
      <c r="F155" s="10"/>
    </row>
    <row r="156" spans="2:6" ht="12.75">
      <c r="B156" s="10"/>
      <c r="C156" s="10"/>
      <c r="D156" s="10"/>
      <c r="E156" s="10"/>
      <c r="F156" s="10"/>
    </row>
    <row r="157" spans="2:6" ht="12.75">
      <c r="B157" s="10"/>
      <c r="C157" s="10"/>
      <c r="D157" s="10"/>
      <c r="E157" s="10"/>
      <c r="F157" s="10"/>
    </row>
    <row r="158" spans="2:6" ht="12.75">
      <c r="B158" s="10"/>
      <c r="C158" s="10"/>
      <c r="D158" s="10"/>
      <c r="E158" s="10"/>
      <c r="F158" s="10"/>
    </row>
    <row r="159" spans="2:6" ht="12.75">
      <c r="B159" s="10"/>
      <c r="C159" s="10"/>
      <c r="D159" s="10"/>
      <c r="E159" s="10"/>
      <c r="F159" s="10"/>
    </row>
    <row r="160" spans="2:6" ht="12.75">
      <c r="B160" s="10"/>
      <c r="C160" s="10"/>
      <c r="D160" s="10"/>
      <c r="E160" s="10"/>
      <c r="F160" s="10"/>
    </row>
    <row r="161" spans="2:6" ht="12.75">
      <c r="B161" s="10"/>
      <c r="C161" s="10"/>
      <c r="D161" s="10"/>
      <c r="E161" s="10"/>
      <c r="F161" s="10"/>
    </row>
    <row r="162" spans="2:6" ht="12.75">
      <c r="B162" s="10"/>
      <c r="C162" s="10"/>
      <c r="D162" s="10"/>
      <c r="E162" s="10"/>
      <c r="F162" s="10"/>
    </row>
    <row r="163" spans="2:6" ht="12.75">
      <c r="B163" s="10"/>
      <c r="C163" s="10"/>
      <c r="D163" s="10"/>
      <c r="E163" s="10"/>
      <c r="F163" s="10"/>
    </row>
    <row r="164" spans="2:6" ht="12.75">
      <c r="B164" s="10"/>
      <c r="C164" s="10"/>
      <c r="D164" s="10"/>
      <c r="E164" s="10"/>
      <c r="F164" s="10"/>
    </row>
    <row r="165" spans="2:6" ht="12.75">
      <c r="B165" s="10"/>
      <c r="C165" s="10"/>
      <c r="D165" s="10"/>
      <c r="E165" s="10"/>
      <c r="F165" s="10"/>
    </row>
    <row r="166" spans="2:6" ht="12.75">
      <c r="B166" s="10"/>
      <c r="C166" s="10"/>
      <c r="D166" s="10"/>
      <c r="E166" s="10"/>
      <c r="F166" s="10"/>
    </row>
    <row r="167" spans="2:6" ht="12.75">
      <c r="B167" s="10"/>
      <c r="C167" s="10"/>
      <c r="D167" s="10"/>
      <c r="E167" s="10"/>
      <c r="F167" s="10"/>
    </row>
    <row r="168" spans="2:6" ht="12.75">
      <c r="B168" s="10"/>
      <c r="C168" s="10"/>
      <c r="D168" s="10"/>
      <c r="E168" s="10"/>
      <c r="F168" s="10"/>
    </row>
    <row r="169" spans="2:6" ht="12.75">
      <c r="B169" s="10"/>
      <c r="C169" s="10"/>
      <c r="D169" s="10"/>
      <c r="E169" s="10"/>
      <c r="F169" s="10"/>
    </row>
    <row r="170" ht="12.75">
      <c r="B170" s="10"/>
    </row>
  </sheetData>
  <sheetProtection/>
  <mergeCells count="11">
    <mergeCell ref="E3:G3"/>
    <mergeCell ref="B10:G10"/>
    <mergeCell ref="B7:G7"/>
    <mergeCell ref="C12:C13"/>
    <mergeCell ref="D12:D13"/>
    <mergeCell ref="E5:G5"/>
    <mergeCell ref="B12:B13"/>
    <mergeCell ref="E12:E13"/>
    <mergeCell ref="F12:F13"/>
    <mergeCell ref="B8:G8"/>
    <mergeCell ref="G12:G13"/>
  </mergeCells>
  <printOptions/>
  <pageMargins left="0.5905511811023623" right="0.15748031496062992" top="0.4724409448818898" bottom="0.15748031496062992" header="0.4724409448818898" footer="0.15748031496062992"/>
  <pageSetup fitToHeight="0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H145"/>
  <sheetViews>
    <sheetView tabSelected="1" view="pageBreakPreview" zoomScaleSheetLayoutView="100" workbookViewId="0" topLeftCell="C1">
      <selection activeCell="K8" sqref="K8"/>
    </sheetView>
  </sheetViews>
  <sheetFormatPr defaultColWidth="9.00390625" defaultRowHeight="12.75"/>
  <cols>
    <col min="1" max="1" width="18.25390625" style="0" hidden="1" customWidth="1"/>
    <col min="2" max="2" width="74.25390625" style="0" customWidth="1"/>
    <col min="3" max="3" width="9.75390625" style="0" customWidth="1"/>
    <col min="4" max="4" width="11.625" style="0" customWidth="1"/>
    <col min="5" max="5" width="8.75390625" style="0" customWidth="1"/>
    <col min="6" max="6" width="16.375" style="0" customWidth="1"/>
    <col min="7" max="7" width="14.00390625" style="0" customWidth="1"/>
    <col min="8" max="8" width="10.625" style="0" customWidth="1"/>
  </cols>
  <sheetData>
    <row r="2" spans="6:8" ht="31.5" customHeight="1">
      <c r="F2" s="59" t="s">
        <v>219</v>
      </c>
      <c r="G2" s="60"/>
      <c r="H2" s="60"/>
    </row>
    <row r="4" spans="2:8" ht="63.75" customHeight="1">
      <c r="B4" s="2"/>
      <c r="C4" s="2"/>
      <c r="D4" s="2"/>
      <c r="F4" s="59" t="s">
        <v>215</v>
      </c>
      <c r="G4" s="59"/>
      <c r="H4" s="59"/>
    </row>
    <row r="5" spans="2:8" ht="63.75" customHeight="1">
      <c r="B5" s="63" t="s">
        <v>184</v>
      </c>
      <c r="C5" s="63"/>
      <c r="D5" s="63"/>
      <c r="E5" s="63"/>
      <c r="F5" s="63"/>
      <c r="G5" s="63"/>
      <c r="H5" s="12"/>
    </row>
    <row r="6" spans="2:8" ht="18.75" customHeight="1">
      <c r="B6" s="1"/>
      <c r="C6" s="1"/>
      <c r="D6" s="1"/>
      <c r="E6" s="8"/>
      <c r="F6" s="8"/>
      <c r="G6" s="66" t="s">
        <v>22</v>
      </c>
      <c r="H6" s="66"/>
    </row>
    <row r="7" spans="2:8" ht="12.75">
      <c r="B7" s="61" t="s">
        <v>1</v>
      </c>
      <c r="C7" s="61" t="s">
        <v>65</v>
      </c>
      <c r="D7" s="61" t="s">
        <v>2</v>
      </c>
      <c r="E7" s="61" t="s">
        <v>3</v>
      </c>
      <c r="F7" s="61" t="s">
        <v>63</v>
      </c>
      <c r="G7" s="61" t="s">
        <v>64</v>
      </c>
      <c r="H7" s="61" t="s">
        <v>0</v>
      </c>
    </row>
    <row r="8" spans="2:8" ht="12.75">
      <c r="B8" s="62"/>
      <c r="C8" s="61"/>
      <c r="D8" s="61"/>
      <c r="E8" s="61"/>
      <c r="F8" s="61"/>
      <c r="G8" s="61"/>
      <c r="H8" s="61"/>
    </row>
    <row r="9" spans="2:8" ht="15.75">
      <c r="B9" s="17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</row>
    <row r="10" spans="2:8" ht="20.25" customHeight="1">
      <c r="B10" s="27" t="s">
        <v>202</v>
      </c>
      <c r="C10" s="34">
        <v>837</v>
      </c>
      <c r="D10" s="34"/>
      <c r="E10" s="34"/>
      <c r="F10" s="34"/>
      <c r="G10" s="34"/>
      <c r="H10" s="35">
        <f>H11+H55+H61+H65+H69+H104+H110+H132+H137</f>
        <v>2417.3</v>
      </c>
    </row>
    <row r="11" spans="2:8" ht="15.75">
      <c r="B11" s="27" t="s">
        <v>14</v>
      </c>
      <c r="C11" s="34">
        <v>837</v>
      </c>
      <c r="D11" s="32" t="s">
        <v>7</v>
      </c>
      <c r="E11" s="32"/>
      <c r="F11" s="32"/>
      <c r="G11" s="32"/>
      <c r="H11" s="35">
        <f>H12+H17+H40+H48</f>
        <v>1456.3999999999999</v>
      </c>
    </row>
    <row r="12" spans="2:8" ht="31.5">
      <c r="B12" s="27" t="s">
        <v>45</v>
      </c>
      <c r="C12" s="34">
        <v>837</v>
      </c>
      <c r="D12" s="32" t="s">
        <v>7</v>
      </c>
      <c r="E12" s="32" t="s">
        <v>9</v>
      </c>
      <c r="F12" s="32"/>
      <c r="G12" s="32"/>
      <c r="H12" s="35">
        <f>H13</f>
        <v>414</v>
      </c>
    </row>
    <row r="13" spans="2:8" ht="21" customHeight="1">
      <c r="B13" s="30" t="s">
        <v>52</v>
      </c>
      <c r="C13" s="34">
        <v>837</v>
      </c>
      <c r="D13" s="32" t="s">
        <v>7</v>
      </c>
      <c r="E13" s="32" t="s">
        <v>9</v>
      </c>
      <c r="F13" s="32" t="s">
        <v>144</v>
      </c>
      <c r="G13" s="32"/>
      <c r="H13" s="35">
        <f>H14</f>
        <v>414</v>
      </c>
    </row>
    <row r="14" spans="2:8" ht="15.75">
      <c r="B14" s="27" t="s">
        <v>46</v>
      </c>
      <c r="C14" s="34">
        <v>837</v>
      </c>
      <c r="D14" s="32" t="s">
        <v>7</v>
      </c>
      <c r="E14" s="32" t="s">
        <v>9</v>
      </c>
      <c r="F14" s="32" t="s">
        <v>145</v>
      </c>
      <c r="G14" s="32"/>
      <c r="H14" s="35">
        <f>H16</f>
        <v>414</v>
      </c>
    </row>
    <row r="15" spans="2:8" ht="31.5">
      <c r="B15" s="31" t="s">
        <v>53</v>
      </c>
      <c r="C15" s="34">
        <v>837</v>
      </c>
      <c r="D15" s="32" t="s">
        <v>7</v>
      </c>
      <c r="E15" s="32" t="s">
        <v>9</v>
      </c>
      <c r="F15" s="32" t="s">
        <v>146</v>
      </c>
      <c r="G15" s="32"/>
      <c r="H15" s="35">
        <f>H14</f>
        <v>414</v>
      </c>
    </row>
    <row r="16" spans="2:8" ht="31.5">
      <c r="B16" s="31" t="s">
        <v>38</v>
      </c>
      <c r="C16" s="34">
        <v>837</v>
      </c>
      <c r="D16" s="32" t="s">
        <v>7</v>
      </c>
      <c r="E16" s="32" t="s">
        <v>9</v>
      </c>
      <c r="F16" s="32" t="s">
        <v>146</v>
      </c>
      <c r="G16" s="32" t="s">
        <v>35</v>
      </c>
      <c r="H16" s="35">
        <f>6!G20</f>
        <v>414</v>
      </c>
    </row>
    <row r="17" spans="2:8" ht="47.25">
      <c r="B17" s="28" t="s">
        <v>47</v>
      </c>
      <c r="C17" s="34">
        <v>837</v>
      </c>
      <c r="D17" s="32" t="s">
        <v>7</v>
      </c>
      <c r="E17" s="32" t="s">
        <v>8</v>
      </c>
      <c r="F17" s="32"/>
      <c r="G17" s="32"/>
      <c r="H17" s="35">
        <f>H18+H23</f>
        <v>945.8</v>
      </c>
    </row>
    <row r="18" spans="2:8" ht="22.5" customHeight="1">
      <c r="B18" s="30" t="s">
        <v>52</v>
      </c>
      <c r="C18" s="34">
        <v>837</v>
      </c>
      <c r="D18" s="32" t="s">
        <v>7</v>
      </c>
      <c r="E18" s="32" t="s">
        <v>8</v>
      </c>
      <c r="F18" s="32" t="s">
        <v>144</v>
      </c>
      <c r="G18" s="32"/>
      <c r="H18" s="35">
        <f>H19</f>
        <v>843.4</v>
      </c>
    </row>
    <row r="19" spans="2:8" ht="31.5">
      <c r="B19" s="31" t="s">
        <v>53</v>
      </c>
      <c r="C19" s="34">
        <v>837</v>
      </c>
      <c r="D19" s="32" t="s">
        <v>7</v>
      </c>
      <c r="E19" s="32" t="s">
        <v>8</v>
      </c>
      <c r="F19" s="32" t="s">
        <v>144</v>
      </c>
      <c r="G19" s="32"/>
      <c r="H19" s="35">
        <f>H20+H21+H22</f>
        <v>843.4</v>
      </c>
    </row>
    <row r="20" spans="2:8" ht="31.5">
      <c r="B20" s="31" t="s">
        <v>38</v>
      </c>
      <c r="C20" s="34">
        <v>837</v>
      </c>
      <c r="D20" s="32" t="s">
        <v>7</v>
      </c>
      <c r="E20" s="32" t="s">
        <v>8</v>
      </c>
      <c r="F20" s="32" t="s">
        <v>147</v>
      </c>
      <c r="G20" s="32" t="s">
        <v>35</v>
      </c>
      <c r="H20" s="35">
        <f>6!G24</f>
        <v>643.4</v>
      </c>
    </row>
    <row r="21" spans="2:8" ht="31.5">
      <c r="B21" s="31" t="s">
        <v>55</v>
      </c>
      <c r="C21" s="34">
        <v>837</v>
      </c>
      <c r="D21" s="32" t="s">
        <v>7</v>
      </c>
      <c r="E21" s="32" t="s">
        <v>8</v>
      </c>
      <c r="F21" s="32" t="s">
        <v>147</v>
      </c>
      <c r="G21" s="32" t="s">
        <v>36</v>
      </c>
      <c r="H21" s="35">
        <f>6!G25</f>
        <v>191</v>
      </c>
    </row>
    <row r="22" spans="2:8" ht="17.25" customHeight="1">
      <c r="B22" s="31" t="s">
        <v>34</v>
      </c>
      <c r="C22" s="34">
        <v>837</v>
      </c>
      <c r="D22" s="32" t="s">
        <v>7</v>
      </c>
      <c r="E22" s="32" t="s">
        <v>8</v>
      </c>
      <c r="F22" s="32" t="s">
        <v>147</v>
      </c>
      <c r="G22" s="32" t="s">
        <v>37</v>
      </c>
      <c r="H22" s="35">
        <f>6!G26</f>
        <v>9</v>
      </c>
    </row>
    <row r="23" spans="2:8" ht="16.5" customHeight="1">
      <c r="B23" s="27" t="s">
        <v>67</v>
      </c>
      <c r="C23" s="34">
        <v>837</v>
      </c>
      <c r="D23" s="32" t="s">
        <v>7</v>
      </c>
      <c r="E23" s="32" t="s">
        <v>8</v>
      </c>
      <c r="F23" s="32" t="s">
        <v>148</v>
      </c>
      <c r="G23" s="32"/>
      <c r="H23" s="35">
        <f>H24+H27+H38+H30+H36+H32</f>
        <v>102.4</v>
      </c>
    </row>
    <row r="24" spans="2:8" ht="53.25" customHeight="1" hidden="1">
      <c r="B24" s="27" t="s">
        <v>68</v>
      </c>
      <c r="C24" s="34">
        <v>837</v>
      </c>
      <c r="D24" s="32" t="s">
        <v>7</v>
      </c>
      <c r="E24" s="32" t="s">
        <v>8</v>
      </c>
      <c r="F24" s="32" t="s">
        <v>112</v>
      </c>
      <c r="G24" s="32"/>
      <c r="H24" s="35">
        <f>H25</f>
        <v>0</v>
      </c>
    </row>
    <row r="25" spans="2:8" ht="17.25" customHeight="1" hidden="1">
      <c r="B25" s="27" t="s">
        <v>50</v>
      </c>
      <c r="C25" s="34">
        <v>837</v>
      </c>
      <c r="D25" s="32" t="s">
        <v>7</v>
      </c>
      <c r="E25" s="32" t="s">
        <v>8</v>
      </c>
      <c r="F25" s="32" t="s">
        <v>112</v>
      </c>
      <c r="G25" s="32" t="s">
        <v>39</v>
      </c>
      <c r="H25" s="35">
        <f>6!G28</f>
        <v>0</v>
      </c>
    </row>
    <row r="26" spans="2:8" ht="35.25" customHeight="1">
      <c r="B26" s="27" t="s">
        <v>134</v>
      </c>
      <c r="C26" s="34">
        <v>837</v>
      </c>
      <c r="D26" s="32" t="s">
        <v>7</v>
      </c>
      <c r="E26" s="32" t="s">
        <v>8</v>
      </c>
      <c r="F26" s="32" t="s">
        <v>149</v>
      </c>
      <c r="G26" s="32"/>
      <c r="H26" s="35">
        <f>H27</f>
        <v>64</v>
      </c>
    </row>
    <row r="27" spans="2:8" ht="39" customHeight="1">
      <c r="B27" s="27" t="s">
        <v>140</v>
      </c>
      <c r="C27" s="34">
        <v>837</v>
      </c>
      <c r="D27" s="32" t="s">
        <v>7</v>
      </c>
      <c r="E27" s="32" t="s">
        <v>8</v>
      </c>
      <c r="F27" s="32" t="s">
        <v>150</v>
      </c>
      <c r="G27" s="32"/>
      <c r="H27" s="35">
        <f>H28</f>
        <v>64</v>
      </c>
    </row>
    <row r="28" spans="2:8" ht="16.5" customHeight="1">
      <c r="B28" s="27" t="s">
        <v>50</v>
      </c>
      <c r="C28" s="34">
        <v>837</v>
      </c>
      <c r="D28" s="32" t="s">
        <v>7</v>
      </c>
      <c r="E28" s="32" t="s">
        <v>8</v>
      </c>
      <c r="F28" s="32" t="s">
        <v>150</v>
      </c>
      <c r="G28" s="32" t="s">
        <v>39</v>
      </c>
      <c r="H28" s="35">
        <f>6!G31</f>
        <v>64</v>
      </c>
    </row>
    <row r="29" spans="2:8" ht="33.75" customHeight="1">
      <c r="B29" s="27" t="s">
        <v>136</v>
      </c>
      <c r="C29" s="34">
        <v>837</v>
      </c>
      <c r="D29" s="32" t="s">
        <v>7</v>
      </c>
      <c r="E29" s="32" t="s">
        <v>8</v>
      </c>
      <c r="F29" s="32" t="s">
        <v>151</v>
      </c>
      <c r="G29" s="32"/>
      <c r="H29" s="35">
        <f>H30</f>
        <v>7.7</v>
      </c>
    </row>
    <row r="30" spans="2:8" ht="31.5" customHeight="1">
      <c r="B30" s="27" t="s">
        <v>140</v>
      </c>
      <c r="C30" s="34">
        <v>837</v>
      </c>
      <c r="D30" s="32" t="s">
        <v>7</v>
      </c>
      <c r="E30" s="32" t="s">
        <v>8</v>
      </c>
      <c r="F30" s="32" t="s">
        <v>152</v>
      </c>
      <c r="G30" s="32"/>
      <c r="H30" s="35">
        <f>H31</f>
        <v>7.7</v>
      </c>
    </row>
    <row r="31" spans="2:8" ht="15.75" customHeight="1">
      <c r="B31" s="27" t="s">
        <v>50</v>
      </c>
      <c r="C31" s="34">
        <v>837</v>
      </c>
      <c r="D31" s="32" t="s">
        <v>7</v>
      </c>
      <c r="E31" s="32" t="s">
        <v>8</v>
      </c>
      <c r="F31" s="32" t="s">
        <v>152</v>
      </c>
      <c r="G31" s="32" t="s">
        <v>39</v>
      </c>
      <c r="H31" s="35">
        <f>6!G34</f>
        <v>7.7</v>
      </c>
    </row>
    <row r="32" spans="2:8" ht="31.5" customHeight="1">
      <c r="B32" s="27" t="s">
        <v>170</v>
      </c>
      <c r="C32" s="34">
        <v>837</v>
      </c>
      <c r="D32" s="32" t="s">
        <v>7</v>
      </c>
      <c r="E32" s="32" t="s">
        <v>8</v>
      </c>
      <c r="F32" s="32" t="s">
        <v>172</v>
      </c>
      <c r="G32" s="32"/>
      <c r="H32" s="35">
        <f>H33</f>
        <v>5</v>
      </c>
    </row>
    <row r="33" spans="2:8" ht="36" customHeight="1">
      <c r="B33" s="27" t="s">
        <v>140</v>
      </c>
      <c r="C33" s="34">
        <v>837</v>
      </c>
      <c r="D33" s="32" t="s">
        <v>7</v>
      </c>
      <c r="E33" s="32" t="s">
        <v>8</v>
      </c>
      <c r="F33" s="32" t="s">
        <v>173</v>
      </c>
      <c r="G33" s="32"/>
      <c r="H33" s="35">
        <f>H34</f>
        <v>5</v>
      </c>
    </row>
    <row r="34" spans="2:8" ht="21" customHeight="1">
      <c r="B34" s="27" t="s">
        <v>50</v>
      </c>
      <c r="C34" s="34">
        <v>837</v>
      </c>
      <c r="D34" s="32" t="s">
        <v>7</v>
      </c>
      <c r="E34" s="32" t="s">
        <v>8</v>
      </c>
      <c r="F34" s="32" t="s">
        <v>173</v>
      </c>
      <c r="G34" s="32" t="s">
        <v>39</v>
      </c>
      <c r="H34" s="35">
        <f>6!G43</f>
        <v>5</v>
      </c>
    </row>
    <row r="35" spans="2:8" ht="39.75" customHeight="1">
      <c r="B35" s="27" t="s">
        <v>141</v>
      </c>
      <c r="C35" s="34">
        <v>837</v>
      </c>
      <c r="D35" s="32" t="s">
        <v>7</v>
      </c>
      <c r="E35" s="32" t="s">
        <v>8</v>
      </c>
      <c r="F35" s="32" t="s">
        <v>153</v>
      </c>
      <c r="G35" s="32"/>
      <c r="H35" s="35">
        <f>H36</f>
        <v>25.7</v>
      </c>
    </row>
    <row r="36" spans="2:8" ht="34.5" customHeight="1">
      <c r="B36" s="27" t="s">
        <v>140</v>
      </c>
      <c r="C36" s="34">
        <v>837</v>
      </c>
      <c r="D36" s="32" t="s">
        <v>7</v>
      </c>
      <c r="E36" s="32" t="s">
        <v>8</v>
      </c>
      <c r="F36" s="32" t="s">
        <v>154</v>
      </c>
      <c r="G36" s="32"/>
      <c r="H36" s="35">
        <f>H37</f>
        <v>25.7</v>
      </c>
    </row>
    <row r="37" spans="2:8" ht="18.75" customHeight="1">
      <c r="B37" s="27" t="s">
        <v>50</v>
      </c>
      <c r="C37" s="34">
        <v>837</v>
      </c>
      <c r="D37" s="32" t="s">
        <v>7</v>
      </c>
      <c r="E37" s="32" t="s">
        <v>8</v>
      </c>
      <c r="F37" s="32" t="s">
        <v>154</v>
      </c>
      <c r="G37" s="32" t="s">
        <v>39</v>
      </c>
      <c r="H37" s="35">
        <f>6!G37</f>
        <v>25.7</v>
      </c>
    </row>
    <row r="38" spans="2:8" ht="21" customHeight="1" hidden="1">
      <c r="B38" s="27" t="s">
        <v>69</v>
      </c>
      <c r="C38" s="34">
        <v>837</v>
      </c>
      <c r="D38" s="32" t="s">
        <v>7</v>
      </c>
      <c r="E38" s="32" t="s">
        <v>8</v>
      </c>
      <c r="F38" s="32" t="s">
        <v>113</v>
      </c>
      <c r="G38" s="32"/>
      <c r="H38" s="35">
        <f>H39</f>
        <v>0</v>
      </c>
    </row>
    <row r="39" spans="2:8" ht="22.5" customHeight="1" hidden="1">
      <c r="B39" s="27" t="s">
        <v>50</v>
      </c>
      <c r="C39" s="34">
        <v>837</v>
      </c>
      <c r="D39" s="32" t="s">
        <v>7</v>
      </c>
      <c r="E39" s="32" t="s">
        <v>8</v>
      </c>
      <c r="F39" s="32" t="s">
        <v>113</v>
      </c>
      <c r="G39" s="32" t="s">
        <v>39</v>
      </c>
      <c r="H39" s="35">
        <f>6!G39</f>
        <v>0</v>
      </c>
    </row>
    <row r="40" spans="2:8" ht="36" customHeight="1">
      <c r="B40" s="21" t="s">
        <v>77</v>
      </c>
      <c r="C40" s="34">
        <v>837</v>
      </c>
      <c r="D40" s="44" t="s">
        <v>7</v>
      </c>
      <c r="E40" s="44" t="s">
        <v>23</v>
      </c>
      <c r="F40" s="33"/>
      <c r="G40" s="32"/>
      <c r="H40" s="35">
        <f>H41</f>
        <v>95</v>
      </c>
    </row>
    <row r="41" spans="2:8" ht="17.25" customHeight="1">
      <c r="B41" s="27" t="s">
        <v>67</v>
      </c>
      <c r="C41" s="34">
        <v>837</v>
      </c>
      <c r="D41" s="32" t="s">
        <v>7</v>
      </c>
      <c r="E41" s="32" t="s">
        <v>23</v>
      </c>
      <c r="F41" s="32" t="s">
        <v>148</v>
      </c>
      <c r="G41" s="32"/>
      <c r="H41" s="35">
        <f>H43+H46</f>
        <v>95</v>
      </c>
    </row>
    <row r="42" spans="2:8" ht="66" customHeight="1">
      <c r="B42" s="27" t="s">
        <v>137</v>
      </c>
      <c r="C42" s="34">
        <v>837</v>
      </c>
      <c r="D42" s="32" t="s">
        <v>7</v>
      </c>
      <c r="E42" s="32" t="s">
        <v>23</v>
      </c>
      <c r="F42" s="32" t="s">
        <v>155</v>
      </c>
      <c r="G42" s="32"/>
      <c r="H42" s="35">
        <f>H43</f>
        <v>70</v>
      </c>
    </row>
    <row r="43" spans="2:8" ht="36" customHeight="1">
      <c r="B43" s="27" t="s">
        <v>140</v>
      </c>
      <c r="C43" s="34">
        <v>837</v>
      </c>
      <c r="D43" s="32" t="s">
        <v>7</v>
      </c>
      <c r="E43" s="32" t="s">
        <v>23</v>
      </c>
      <c r="F43" s="32" t="s">
        <v>156</v>
      </c>
      <c r="G43" s="32"/>
      <c r="H43" s="35">
        <f>H44</f>
        <v>70</v>
      </c>
    </row>
    <row r="44" spans="2:8" ht="17.25" customHeight="1">
      <c r="B44" s="27" t="s">
        <v>50</v>
      </c>
      <c r="C44" s="34">
        <v>837</v>
      </c>
      <c r="D44" s="32" t="s">
        <v>7</v>
      </c>
      <c r="E44" s="32" t="s">
        <v>23</v>
      </c>
      <c r="F44" s="32" t="s">
        <v>156</v>
      </c>
      <c r="G44" s="32" t="s">
        <v>39</v>
      </c>
      <c r="H44" s="35">
        <f>6!G47</f>
        <v>70</v>
      </c>
    </row>
    <row r="45" spans="2:8" ht="35.25" customHeight="1">
      <c r="B45" s="27" t="s">
        <v>142</v>
      </c>
      <c r="C45" s="34">
        <v>837</v>
      </c>
      <c r="D45" s="32" t="s">
        <v>7</v>
      </c>
      <c r="E45" s="32" t="s">
        <v>23</v>
      </c>
      <c r="F45" s="32" t="s">
        <v>157</v>
      </c>
      <c r="G45" s="32"/>
      <c r="H45" s="35">
        <f>H46</f>
        <v>25</v>
      </c>
    </row>
    <row r="46" spans="2:8" ht="36.75" customHeight="1">
      <c r="B46" s="27" t="s">
        <v>140</v>
      </c>
      <c r="C46" s="34">
        <v>837</v>
      </c>
      <c r="D46" s="32" t="s">
        <v>7</v>
      </c>
      <c r="E46" s="32" t="s">
        <v>23</v>
      </c>
      <c r="F46" s="32" t="s">
        <v>158</v>
      </c>
      <c r="G46" s="32"/>
      <c r="H46" s="35">
        <f>H47</f>
        <v>25</v>
      </c>
    </row>
    <row r="47" spans="2:8" ht="17.25" customHeight="1">
      <c r="B47" s="27" t="s">
        <v>50</v>
      </c>
      <c r="C47" s="34">
        <v>837</v>
      </c>
      <c r="D47" s="32" t="s">
        <v>7</v>
      </c>
      <c r="E47" s="32" t="s">
        <v>23</v>
      </c>
      <c r="F47" s="32" t="s">
        <v>158</v>
      </c>
      <c r="G47" s="32" t="s">
        <v>39</v>
      </c>
      <c r="H47" s="35">
        <f>6!G50</f>
        <v>25</v>
      </c>
    </row>
    <row r="48" spans="2:8" ht="17.25" customHeight="1">
      <c r="B48" s="27" t="s">
        <v>29</v>
      </c>
      <c r="C48" s="34">
        <v>837</v>
      </c>
      <c r="D48" s="32" t="s">
        <v>7</v>
      </c>
      <c r="E48" s="32" t="s">
        <v>30</v>
      </c>
      <c r="F48" s="32"/>
      <c r="G48" s="32"/>
      <c r="H48" s="35">
        <f>H51+H54</f>
        <v>1.6</v>
      </c>
    </row>
    <row r="49" spans="2:8" ht="15.75">
      <c r="B49" s="31" t="s">
        <v>54</v>
      </c>
      <c r="C49" s="34">
        <v>837</v>
      </c>
      <c r="D49" s="32" t="s">
        <v>7</v>
      </c>
      <c r="E49" s="32" t="s">
        <v>30</v>
      </c>
      <c r="F49" s="32" t="s">
        <v>159</v>
      </c>
      <c r="G49" s="32"/>
      <c r="H49" s="35">
        <f>H50</f>
        <v>0.4</v>
      </c>
    </row>
    <row r="50" spans="2:8" ht="78.75">
      <c r="B50" s="27" t="s">
        <v>211</v>
      </c>
      <c r="C50" s="34">
        <v>837</v>
      </c>
      <c r="D50" s="32" t="s">
        <v>7</v>
      </c>
      <c r="E50" s="32" t="s">
        <v>30</v>
      </c>
      <c r="F50" s="32" t="s">
        <v>188</v>
      </c>
      <c r="G50" s="32"/>
      <c r="H50" s="35">
        <f>H51</f>
        <v>0.4</v>
      </c>
    </row>
    <row r="51" spans="2:8" ht="31.5">
      <c r="B51" s="31" t="s">
        <v>55</v>
      </c>
      <c r="C51" s="34">
        <v>837</v>
      </c>
      <c r="D51" s="32" t="s">
        <v>7</v>
      </c>
      <c r="E51" s="32" t="s">
        <v>30</v>
      </c>
      <c r="F51" s="32" t="s">
        <v>188</v>
      </c>
      <c r="G51" s="32" t="s">
        <v>36</v>
      </c>
      <c r="H51" s="35">
        <f>6!G54</f>
        <v>0.4</v>
      </c>
    </row>
    <row r="52" spans="2:8" ht="31.5">
      <c r="B52" s="27" t="s">
        <v>89</v>
      </c>
      <c r="C52" s="34">
        <v>837</v>
      </c>
      <c r="D52" s="32" t="s">
        <v>7</v>
      </c>
      <c r="E52" s="32" t="s">
        <v>30</v>
      </c>
      <c r="F52" s="32" t="s">
        <v>160</v>
      </c>
      <c r="G52" s="32"/>
      <c r="H52" s="35">
        <f>H53</f>
        <v>1.2</v>
      </c>
    </row>
    <row r="53" spans="2:8" ht="32.25" customHeight="1">
      <c r="B53" s="27" t="s">
        <v>90</v>
      </c>
      <c r="C53" s="34">
        <v>837</v>
      </c>
      <c r="D53" s="32" t="s">
        <v>7</v>
      </c>
      <c r="E53" s="32" t="s">
        <v>30</v>
      </c>
      <c r="F53" s="32" t="s">
        <v>161</v>
      </c>
      <c r="G53" s="32"/>
      <c r="H53" s="35">
        <f>H54</f>
        <v>1.2</v>
      </c>
    </row>
    <row r="54" spans="2:8" ht="18" customHeight="1">
      <c r="B54" s="27" t="s">
        <v>34</v>
      </c>
      <c r="C54" s="34">
        <v>837</v>
      </c>
      <c r="D54" s="32" t="s">
        <v>7</v>
      </c>
      <c r="E54" s="32" t="s">
        <v>30</v>
      </c>
      <c r="F54" s="32" t="s">
        <v>161</v>
      </c>
      <c r="G54" s="32" t="s">
        <v>37</v>
      </c>
      <c r="H54" s="35">
        <f>6!G58</f>
        <v>1.2</v>
      </c>
    </row>
    <row r="55" spans="2:8" ht="15.75">
      <c r="B55" s="27" t="s">
        <v>15</v>
      </c>
      <c r="C55" s="34">
        <v>837</v>
      </c>
      <c r="D55" s="32" t="s">
        <v>9</v>
      </c>
      <c r="E55" s="32"/>
      <c r="F55" s="32"/>
      <c r="G55" s="32"/>
      <c r="H55" s="35">
        <f>H56</f>
        <v>79.9</v>
      </c>
    </row>
    <row r="56" spans="2:8" ht="15.75">
      <c r="B56" s="31" t="s">
        <v>48</v>
      </c>
      <c r="C56" s="34">
        <v>837</v>
      </c>
      <c r="D56" s="32" t="s">
        <v>9</v>
      </c>
      <c r="E56" s="32" t="s">
        <v>10</v>
      </c>
      <c r="F56" s="32"/>
      <c r="G56" s="32"/>
      <c r="H56" s="35">
        <f>H57</f>
        <v>79.9</v>
      </c>
    </row>
    <row r="57" spans="2:8" ht="15.75">
      <c r="B57" s="31" t="s">
        <v>54</v>
      </c>
      <c r="C57" s="34">
        <v>837</v>
      </c>
      <c r="D57" s="32" t="s">
        <v>9</v>
      </c>
      <c r="E57" s="32" t="s">
        <v>10</v>
      </c>
      <c r="F57" s="32" t="s">
        <v>159</v>
      </c>
      <c r="G57" s="32"/>
      <c r="H57" s="35">
        <f>H58</f>
        <v>79.9</v>
      </c>
    </row>
    <row r="58" spans="2:8" ht="31.5">
      <c r="B58" s="31" t="s">
        <v>56</v>
      </c>
      <c r="C58" s="34">
        <v>837</v>
      </c>
      <c r="D58" s="32" t="s">
        <v>9</v>
      </c>
      <c r="E58" s="32" t="s">
        <v>10</v>
      </c>
      <c r="F58" s="32" t="s">
        <v>162</v>
      </c>
      <c r="G58" s="32"/>
      <c r="H58" s="35">
        <f>H59+H60</f>
        <v>79.9</v>
      </c>
    </row>
    <row r="59" spans="2:8" ht="33" customHeight="1">
      <c r="B59" s="31" t="s">
        <v>38</v>
      </c>
      <c r="C59" s="34">
        <v>837</v>
      </c>
      <c r="D59" s="32" t="s">
        <v>9</v>
      </c>
      <c r="E59" s="32" t="s">
        <v>10</v>
      </c>
      <c r="F59" s="32" t="s">
        <v>162</v>
      </c>
      <c r="G59" s="32" t="s">
        <v>35</v>
      </c>
      <c r="H59" s="35">
        <f>6!G63</f>
        <v>50.8</v>
      </c>
    </row>
    <row r="60" spans="2:8" ht="31.5" customHeight="1">
      <c r="B60" s="31" t="s">
        <v>55</v>
      </c>
      <c r="C60" s="34">
        <v>837</v>
      </c>
      <c r="D60" s="32" t="s">
        <v>9</v>
      </c>
      <c r="E60" s="32" t="s">
        <v>10</v>
      </c>
      <c r="F60" s="32" t="s">
        <v>162</v>
      </c>
      <c r="G60" s="32" t="s">
        <v>36</v>
      </c>
      <c r="H60" s="35">
        <f>6!G64</f>
        <v>29.1</v>
      </c>
    </row>
    <row r="61" spans="2:8" ht="31.5" customHeight="1">
      <c r="B61" s="27" t="s">
        <v>16</v>
      </c>
      <c r="C61" s="34">
        <v>837</v>
      </c>
      <c r="D61" s="32" t="s">
        <v>10</v>
      </c>
      <c r="E61" s="32"/>
      <c r="F61" s="32"/>
      <c r="G61" s="32"/>
      <c r="H61" s="35">
        <f>H62</f>
        <v>10</v>
      </c>
    </row>
    <row r="62" spans="2:8" ht="19.5" customHeight="1">
      <c r="B62" s="27" t="s">
        <v>92</v>
      </c>
      <c r="C62" s="34">
        <v>837</v>
      </c>
      <c r="D62" s="32" t="s">
        <v>10</v>
      </c>
      <c r="E62" s="32" t="s">
        <v>17</v>
      </c>
      <c r="F62" s="32"/>
      <c r="G62" s="32"/>
      <c r="H62" s="35">
        <f>H63</f>
        <v>10</v>
      </c>
    </row>
    <row r="63" spans="2:8" ht="31.5" customHeight="1">
      <c r="B63" s="27" t="s">
        <v>93</v>
      </c>
      <c r="C63" s="34">
        <v>837</v>
      </c>
      <c r="D63" s="32" t="s">
        <v>10</v>
      </c>
      <c r="E63" s="32" t="s">
        <v>17</v>
      </c>
      <c r="F63" s="32" t="s">
        <v>163</v>
      </c>
      <c r="G63" s="32"/>
      <c r="H63" s="35">
        <f>H64</f>
        <v>10</v>
      </c>
    </row>
    <row r="64" spans="2:8" ht="31.5" customHeight="1">
      <c r="B64" s="27" t="s">
        <v>55</v>
      </c>
      <c r="C64" s="34">
        <v>837</v>
      </c>
      <c r="D64" s="32" t="s">
        <v>10</v>
      </c>
      <c r="E64" s="32" t="s">
        <v>17</v>
      </c>
      <c r="F64" s="32" t="s">
        <v>163</v>
      </c>
      <c r="G64" s="32" t="s">
        <v>36</v>
      </c>
      <c r="H64" s="35">
        <f>6!G68</f>
        <v>10</v>
      </c>
    </row>
    <row r="65" spans="2:8" ht="21" customHeight="1">
      <c r="B65" s="27" t="s">
        <v>198</v>
      </c>
      <c r="C65" s="34">
        <v>837</v>
      </c>
      <c r="D65" s="32" t="s">
        <v>8</v>
      </c>
      <c r="E65" s="32"/>
      <c r="F65" s="32"/>
      <c r="G65" s="32"/>
      <c r="H65" s="35">
        <f>H66</f>
        <v>15.4</v>
      </c>
    </row>
    <row r="66" spans="2:8" ht="31.5" customHeight="1">
      <c r="B66" s="27" t="s">
        <v>199</v>
      </c>
      <c r="C66" s="34">
        <v>837</v>
      </c>
      <c r="D66" s="32" t="s">
        <v>8</v>
      </c>
      <c r="E66" s="32" t="s">
        <v>11</v>
      </c>
      <c r="F66" s="32"/>
      <c r="G66" s="32"/>
      <c r="H66" s="35">
        <f>H67</f>
        <v>15.4</v>
      </c>
    </row>
    <row r="67" spans="2:8" ht="31.5" customHeight="1">
      <c r="B67" s="27" t="s">
        <v>200</v>
      </c>
      <c r="C67" s="34">
        <v>837</v>
      </c>
      <c r="D67" s="32" t="s">
        <v>8</v>
      </c>
      <c r="E67" s="32" t="s">
        <v>11</v>
      </c>
      <c r="F67" s="32" t="s">
        <v>201</v>
      </c>
      <c r="G67" s="32"/>
      <c r="H67" s="35">
        <f>H68</f>
        <v>15.4</v>
      </c>
    </row>
    <row r="68" spans="2:8" ht="51" customHeight="1">
      <c r="B68" s="27" t="s">
        <v>55</v>
      </c>
      <c r="C68" s="34">
        <v>837</v>
      </c>
      <c r="D68" s="32" t="s">
        <v>8</v>
      </c>
      <c r="E68" s="32" t="s">
        <v>11</v>
      </c>
      <c r="F68" s="32" t="s">
        <v>201</v>
      </c>
      <c r="G68" s="32" t="s">
        <v>36</v>
      </c>
      <c r="H68" s="35">
        <f>6!G72</f>
        <v>15.4</v>
      </c>
    </row>
    <row r="69" spans="1:8" ht="18" customHeight="1">
      <c r="A69" s="5"/>
      <c r="B69" s="27" t="s">
        <v>18</v>
      </c>
      <c r="C69" s="34">
        <v>837</v>
      </c>
      <c r="D69" s="32" t="s">
        <v>11</v>
      </c>
      <c r="E69" s="32"/>
      <c r="F69" s="32"/>
      <c r="G69" s="32"/>
      <c r="H69" s="35">
        <f>H82+H76</f>
        <v>278.8</v>
      </c>
    </row>
    <row r="70" spans="2:8" ht="16.5" customHeight="1" hidden="1">
      <c r="B70" s="27" t="s">
        <v>94</v>
      </c>
      <c r="C70" s="34">
        <v>837</v>
      </c>
      <c r="D70" s="32" t="s">
        <v>11</v>
      </c>
      <c r="E70" s="32" t="s">
        <v>7</v>
      </c>
      <c r="F70" s="32" t="s">
        <v>95</v>
      </c>
      <c r="G70" s="32"/>
      <c r="H70" s="35">
        <f>H71</f>
        <v>0</v>
      </c>
    </row>
    <row r="71" spans="2:8" ht="15.75" customHeight="1" hidden="1">
      <c r="B71" s="27" t="s">
        <v>55</v>
      </c>
      <c r="C71" s="34">
        <v>837</v>
      </c>
      <c r="D71" s="32" t="s">
        <v>11</v>
      </c>
      <c r="E71" s="32" t="s">
        <v>7</v>
      </c>
      <c r="F71" s="32" t="s">
        <v>95</v>
      </c>
      <c r="G71" s="32" t="s">
        <v>36</v>
      </c>
      <c r="H71" s="35"/>
    </row>
    <row r="72" spans="2:8" ht="18" customHeight="1" hidden="1">
      <c r="B72" s="27" t="s">
        <v>98</v>
      </c>
      <c r="C72" s="34">
        <v>837</v>
      </c>
      <c r="D72" s="32" t="s">
        <v>11</v>
      </c>
      <c r="E72" s="32" t="s">
        <v>9</v>
      </c>
      <c r="F72" s="32"/>
      <c r="G72" s="32"/>
      <c r="H72" s="35">
        <f>H73</f>
        <v>0</v>
      </c>
    </row>
    <row r="73" spans="2:8" ht="18" customHeight="1" hidden="1">
      <c r="B73" s="27" t="s">
        <v>99</v>
      </c>
      <c r="C73" s="34">
        <v>837</v>
      </c>
      <c r="D73" s="32" t="s">
        <v>11</v>
      </c>
      <c r="E73" s="32" t="s">
        <v>9</v>
      </c>
      <c r="F73" s="32" t="s">
        <v>100</v>
      </c>
      <c r="G73" s="32"/>
      <c r="H73" s="35">
        <f>H74</f>
        <v>0</v>
      </c>
    </row>
    <row r="74" spans="2:8" ht="17.25" customHeight="1" hidden="1">
      <c r="B74" s="27" t="s">
        <v>101</v>
      </c>
      <c r="C74" s="34">
        <v>837</v>
      </c>
      <c r="D74" s="32" t="s">
        <v>11</v>
      </c>
      <c r="E74" s="32" t="s">
        <v>9</v>
      </c>
      <c r="F74" s="32" t="s">
        <v>102</v>
      </c>
      <c r="G74" s="32"/>
      <c r="H74" s="35">
        <f>H75</f>
        <v>0</v>
      </c>
    </row>
    <row r="75" spans="2:8" ht="18" customHeight="1" hidden="1">
      <c r="B75" s="27" t="s">
        <v>55</v>
      </c>
      <c r="C75" s="34">
        <v>837</v>
      </c>
      <c r="D75" s="32" t="s">
        <v>11</v>
      </c>
      <c r="E75" s="32" t="s">
        <v>9</v>
      </c>
      <c r="F75" s="32" t="s">
        <v>102</v>
      </c>
      <c r="G75" s="32" t="s">
        <v>36</v>
      </c>
      <c r="H75" s="35"/>
    </row>
    <row r="76" spans="2:8" ht="18" customHeight="1">
      <c r="B76" s="27" t="s">
        <v>98</v>
      </c>
      <c r="C76" s="34">
        <v>837</v>
      </c>
      <c r="D76" s="32" t="s">
        <v>11</v>
      </c>
      <c r="E76" s="32" t="s">
        <v>9</v>
      </c>
      <c r="F76" s="32"/>
      <c r="G76" s="32"/>
      <c r="H76" s="35">
        <f>H77</f>
        <v>51.8</v>
      </c>
    </row>
    <row r="77" spans="2:8" ht="21.75" customHeight="1">
      <c r="B77" s="27" t="s">
        <v>99</v>
      </c>
      <c r="C77" s="34">
        <v>837</v>
      </c>
      <c r="D77" s="32" t="s">
        <v>11</v>
      </c>
      <c r="E77" s="32" t="s">
        <v>9</v>
      </c>
      <c r="F77" s="32" t="s">
        <v>204</v>
      </c>
      <c r="G77" s="32"/>
      <c r="H77" s="35">
        <f>H80+H78</f>
        <v>51.8</v>
      </c>
    </row>
    <row r="78" spans="2:8" ht="68.25" customHeight="1">
      <c r="B78" s="27" t="s">
        <v>210</v>
      </c>
      <c r="C78" s="34">
        <v>837</v>
      </c>
      <c r="D78" s="32" t="s">
        <v>11</v>
      </c>
      <c r="E78" s="32" t="s">
        <v>9</v>
      </c>
      <c r="F78" s="32" t="s">
        <v>209</v>
      </c>
      <c r="G78" s="24"/>
      <c r="H78" s="35">
        <f>H79</f>
        <v>14</v>
      </c>
    </row>
    <row r="79" spans="2:8" ht="39" customHeight="1">
      <c r="B79" s="27" t="s">
        <v>55</v>
      </c>
      <c r="C79" s="34">
        <v>837</v>
      </c>
      <c r="D79" s="32" t="s">
        <v>11</v>
      </c>
      <c r="E79" s="32" t="s">
        <v>9</v>
      </c>
      <c r="F79" s="32" t="s">
        <v>209</v>
      </c>
      <c r="G79" s="24" t="s">
        <v>36</v>
      </c>
      <c r="H79" s="35">
        <f>6!G83</f>
        <v>14</v>
      </c>
    </row>
    <row r="80" spans="2:8" ht="35.25" customHeight="1">
      <c r="B80" s="27" t="s">
        <v>208</v>
      </c>
      <c r="C80" s="34">
        <v>837</v>
      </c>
      <c r="D80" s="32" t="s">
        <v>11</v>
      </c>
      <c r="E80" s="32" t="s">
        <v>9</v>
      </c>
      <c r="F80" s="32" t="s">
        <v>205</v>
      </c>
      <c r="G80" s="32"/>
      <c r="H80" s="35">
        <f>H81</f>
        <v>37.8</v>
      </c>
    </row>
    <row r="81" spans="2:8" ht="30.75" customHeight="1">
      <c r="B81" s="27" t="s">
        <v>55</v>
      </c>
      <c r="C81" s="34">
        <v>837</v>
      </c>
      <c r="D81" s="32" t="s">
        <v>11</v>
      </c>
      <c r="E81" s="32" t="s">
        <v>9</v>
      </c>
      <c r="F81" s="32" t="s">
        <v>205</v>
      </c>
      <c r="G81" s="32" t="s">
        <v>36</v>
      </c>
      <c r="H81" s="35">
        <f>6!G85</f>
        <v>37.8</v>
      </c>
    </row>
    <row r="82" spans="2:8" ht="21" customHeight="1">
      <c r="B82" s="31" t="s">
        <v>49</v>
      </c>
      <c r="C82" s="34">
        <v>837</v>
      </c>
      <c r="D82" s="32" t="s">
        <v>11</v>
      </c>
      <c r="E82" s="32" t="s">
        <v>10</v>
      </c>
      <c r="F82" s="32"/>
      <c r="G82" s="32"/>
      <c r="H82" s="35">
        <f>H83</f>
        <v>227</v>
      </c>
    </row>
    <row r="83" spans="2:8" ht="15.75">
      <c r="B83" s="31" t="s">
        <v>57</v>
      </c>
      <c r="C83" s="34">
        <v>837</v>
      </c>
      <c r="D83" s="32" t="s">
        <v>11</v>
      </c>
      <c r="E83" s="32" t="s">
        <v>10</v>
      </c>
      <c r="F83" s="32" t="s">
        <v>164</v>
      </c>
      <c r="G83" s="32"/>
      <c r="H83" s="35">
        <f>H84+H92+H94</f>
        <v>227</v>
      </c>
    </row>
    <row r="84" spans="2:8" ht="18" customHeight="1">
      <c r="B84" s="31" t="s">
        <v>59</v>
      </c>
      <c r="C84" s="34">
        <v>837</v>
      </c>
      <c r="D84" s="32" t="s">
        <v>11</v>
      </c>
      <c r="E84" s="32" t="s">
        <v>10</v>
      </c>
      <c r="F84" s="32" t="s">
        <v>165</v>
      </c>
      <c r="G84" s="32"/>
      <c r="H84" s="35">
        <f>H89</f>
        <v>202</v>
      </c>
    </row>
    <row r="85" spans="2:8" ht="0.75" customHeight="1" hidden="1" thickBot="1">
      <c r="B85" s="31" t="s">
        <v>33</v>
      </c>
      <c r="C85" s="34">
        <v>837</v>
      </c>
      <c r="D85" s="32" t="s">
        <v>11</v>
      </c>
      <c r="E85" s="32" t="s">
        <v>10</v>
      </c>
      <c r="F85" s="32" t="s">
        <v>51</v>
      </c>
      <c r="G85" s="32" t="s">
        <v>36</v>
      </c>
      <c r="H85" s="35"/>
    </row>
    <row r="86" spans="2:8" ht="15.75" hidden="1">
      <c r="B86" s="31" t="s">
        <v>26</v>
      </c>
      <c r="C86" s="34">
        <v>837</v>
      </c>
      <c r="D86" s="32" t="s">
        <v>11</v>
      </c>
      <c r="E86" s="32" t="s">
        <v>10</v>
      </c>
      <c r="F86" s="32" t="s">
        <v>19</v>
      </c>
      <c r="G86" s="32"/>
      <c r="H86" s="35">
        <f>H87</f>
        <v>0</v>
      </c>
    </row>
    <row r="87" spans="2:8" ht="31.5" hidden="1">
      <c r="B87" s="31" t="s">
        <v>33</v>
      </c>
      <c r="C87" s="34">
        <v>837</v>
      </c>
      <c r="D87" s="32" t="s">
        <v>11</v>
      </c>
      <c r="E87" s="32" t="s">
        <v>10</v>
      </c>
      <c r="F87" s="32" t="s">
        <v>19</v>
      </c>
      <c r="G87" s="32" t="s">
        <v>36</v>
      </c>
      <c r="H87" s="35"/>
    </row>
    <row r="88" spans="2:8" ht="15.75" hidden="1">
      <c r="B88" s="31" t="s">
        <v>27</v>
      </c>
      <c r="C88" s="34">
        <v>837</v>
      </c>
      <c r="D88" s="32" t="s">
        <v>11</v>
      </c>
      <c r="E88" s="32" t="s">
        <v>10</v>
      </c>
      <c r="F88" s="32" t="s">
        <v>20</v>
      </c>
      <c r="G88" s="32"/>
      <c r="H88" s="35">
        <f>H89</f>
        <v>202</v>
      </c>
    </row>
    <row r="89" spans="2:8" ht="34.5" customHeight="1">
      <c r="B89" s="31" t="s">
        <v>55</v>
      </c>
      <c r="C89" s="34">
        <v>837</v>
      </c>
      <c r="D89" s="32" t="s">
        <v>11</v>
      </c>
      <c r="E89" s="32" t="s">
        <v>10</v>
      </c>
      <c r="F89" s="32" t="s">
        <v>165</v>
      </c>
      <c r="G89" s="32" t="s">
        <v>36</v>
      </c>
      <c r="H89" s="35">
        <f>6!G88</f>
        <v>202</v>
      </c>
    </row>
    <row r="90" spans="2:8" ht="19.5" customHeight="1" hidden="1">
      <c r="B90" s="27" t="s">
        <v>119</v>
      </c>
      <c r="C90" s="34">
        <v>837</v>
      </c>
      <c r="D90" s="32" t="s">
        <v>11</v>
      </c>
      <c r="E90" s="32" t="s">
        <v>10</v>
      </c>
      <c r="F90" s="32" t="s">
        <v>120</v>
      </c>
      <c r="G90" s="32"/>
      <c r="H90" s="35">
        <f>H91</f>
        <v>0</v>
      </c>
    </row>
    <row r="91" spans="2:8" ht="34.5" customHeight="1" hidden="1">
      <c r="B91" s="27" t="s">
        <v>55</v>
      </c>
      <c r="C91" s="34">
        <v>837</v>
      </c>
      <c r="D91" s="32" t="s">
        <v>11</v>
      </c>
      <c r="E91" s="32" t="s">
        <v>10</v>
      </c>
      <c r="F91" s="32" t="s">
        <v>120</v>
      </c>
      <c r="G91" s="32" t="s">
        <v>36</v>
      </c>
      <c r="H91" s="35">
        <f>6!G91</f>
        <v>0</v>
      </c>
    </row>
    <row r="92" spans="2:8" ht="34.5" customHeight="1">
      <c r="B92" s="27" t="s">
        <v>186</v>
      </c>
      <c r="C92" s="34">
        <v>837</v>
      </c>
      <c r="D92" s="32" t="s">
        <v>11</v>
      </c>
      <c r="E92" s="32" t="s">
        <v>10</v>
      </c>
      <c r="F92" s="32" t="s">
        <v>187</v>
      </c>
      <c r="G92" s="32"/>
      <c r="H92" s="35">
        <f>H93</f>
        <v>5</v>
      </c>
    </row>
    <row r="93" spans="2:8" ht="34.5" customHeight="1">
      <c r="B93" s="27" t="s">
        <v>55</v>
      </c>
      <c r="C93" s="34">
        <v>837</v>
      </c>
      <c r="D93" s="32" t="s">
        <v>11</v>
      </c>
      <c r="E93" s="32" t="s">
        <v>10</v>
      </c>
      <c r="F93" s="32" t="s">
        <v>187</v>
      </c>
      <c r="G93" s="32" t="s">
        <v>36</v>
      </c>
      <c r="H93" s="35">
        <f>6!G93</f>
        <v>5</v>
      </c>
    </row>
    <row r="94" spans="2:8" ht="15.75">
      <c r="B94" s="31" t="s">
        <v>58</v>
      </c>
      <c r="C94" s="34">
        <v>837</v>
      </c>
      <c r="D94" s="32" t="s">
        <v>11</v>
      </c>
      <c r="E94" s="32" t="s">
        <v>10</v>
      </c>
      <c r="F94" s="32" t="s">
        <v>166</v>
      </c>
      <c r="G94" s="32"/>
      <c r="H94" s="35">
        <f>H95</f>
        <v>20</v>
      </c>
    </row>
    <row r="95" spans="2:8" ht="33.75" customHeight="1">
      <c r="B95" s="31" t="s">
        <v>55</v>
      </c>
      <c r="C95" s="34">
        <v>837</v>
      </c>
      <c r="D95" s="32" t="s">
        <v>11</v>
      </c>
      <c r="E95" s="32" t="s">
        <v>10</v>
      </c>
      <c r="F95" s="32" t="s">
        <v>166</v>
      </c>
      <c r="G95" s="32" t="s">
        <v>36</v>
      </c>
      <c r="H95" s="35">
        <f>6!G94</f>
        <v>20</v>
      </c>
    </row>
    <row r="96" spans="2:8" ht="51" customHeight="1" hidden="1">
      <c r="B96" s="27" t="s">
        <v>109</v>
      </c>
      <c r="C96" s="34">
        <v>837</v>
      </c>
      <c r="D96" s="32" t="s">
        <v>11</v>
      </c>
      <c r="E96" s="32" t="s">
        <v>10</v>
      </c>
      <c r="F96" s="32" t="s">
        <v>96</v>
      </c>
      <c r="G96" s="32"/>
      <c r="H96" s="35">
        <f>H97</f>
        <v>0</v>
      </c>
    </row>
    <row r="97" spans="2:8" ht="33.75" customHeight="1" hidden="1">
      <c r="B97" s="27" t="s">
        <v>55</v>
      </c>
      <c r="C97" s="34">
        <v>837</v>
      </c>
      <c r="D97" s="32" t="s">
        <v>11</v>
      </c>
      <c r="E97" s="32" t="s">
        <v>10</v>
      </c>
      <c r="F97" s="32" t="s">
        <v>96</v>
      </c>
      <c r="G97" s="32" t="s">
        <v>36</v>
      </c>
      <c r="H97" s="35"/>
    </row>
    <row r="98" spans="2:8" ht="48.75" customHeight="1" hidden="1">
      <c r="B98" s="27" t="s">
        <v>110</v>
      </c>
      <c r="C98" s="34">
        <v>837</v>
      </c>
      <c r="D98" s="32" t="s">
        <v>11</v>
      </c>
      <c r="E98" s="32" t="s">
        <v>10</v>
      </c>
      <c r="F98" s="32" t="s">
        <v>111</v>
      </c>
      <c r="G98" s="32"/>
      <c r="H98" s="35">
        <f>H99</f>
        <v>0</v>
      </c>
    </row>
    <row r="99" spans="2:8" ht="33" customHeight="1" hidden="1">
      <c r="B99" s="27" t="s">
        <v>55</v>
      </c>
      <c r="C99" s="34">
        <v>837</v>
      </c>
      <c r="D99" s="32" t="s">
        <v>11</v>
      </c>
      <c r="E99" s="32" t="s">
        <v>10</v>
      </c>
      <c r="F99" s="32" t="s">
        <v>111</v>
      </c>
      <c r="G99" s="32" t="s">
        <v>36</v>
      </c>
      <c r="H99" s="35"/>
    </row>
    <row r="100" spans="2:8" ht="22.5" customHeight="1" hidden="1">
      <c r="B100" s="21" t="s">
        <v>80</v>
      </c>
      <c r="C100" s="34">
        <v>837</v>
      </c>
      <c r="D100" s="32" t="s">
        <v>11</v>
      </c>
      <c r="E100" s="32" t="s">
        <v>11</v>
      </c>
      <c r="F100" s="32"/>
      <c r="G100" s="32"/>
      <c r="H100" s="35">
        <f>H101</f>
        <v>0</v>
      </c>
    </row>
    <row r="101" spans="2:8" ht="17.25" customHeight="1" hidden="1">
      <c r="B101" s="27" t="s">
        <v>67</v>
      </c>
      <c r="C101" s="34">
        <v>837</v>
      </c>
      <c r="D101" s="32" t="s">
        <v>11</v>
      </c>
      <c r="E101" s="32" t="s">
        <v>11</v>
      </c>
      <c r="F101" s="32" t="s">
        <v>66</v>
      </c>
      <c r="G101" s="32"/>
      <c r="H101" s="35">
        <f>H102</f>
        <v>0</v>
      </c>
    </row>
    <row r="102" spans="2:8" ht="48" customHeight="1" hidden="1">
      <c r="B102" s="27" t="s">
        <v>81</v>
      </c>
      <c r="C102" s="34">
        <v>837</v>
      </c>
      <c r="D102" s="32" t="s">
        <v>11</v>
      </c>
      <c r="E102" s="32" t="s">
        <v>11</v>
      </c>
      <c r="F102" s="32" t="s">
        <v>82</v>
      </c>
      <c r="G102" s="32"/>
      <c r="H102" s="35">
        <f>H103</f>
        <v>0</v>
      </c>
    </row>
    <row r="103" spans="2:8" ht="20.25" customHeight="1" hidden="1">
      <c r="B103" s="27" t="s">
        <v>67</v>
      </c>
      <c r="C103" s="34">
        <v>837</v>
      </c>
      <c r="D103" s="32" t="s">
        <v>11</v>
      </c>
      <c r="E103" s="32" t="s">
        <v>11</v>
      </c>
      <c r="F103" s="32" t="s">
        <v>82</v>
      </c>
      <c r="G103" s="32" t="s">
        <v>39</v>
      </c>
      <c r="H103" s="35"/>
    </row>
    <row r="104" spans="2:8" ht="20.25" customHeight="1">
      <c r="B104" s="27" t="s">
        <v>117</v>
      </c>
      <c r="C104" s="34">
        <v>837</v>
      </c>
      <c r="D104" s="32" t="s">
        <v>118</v>
      </c>
      <c r="E104" s="32"/>
      <c r="F104" s="32"/>
      <c r="G104" s="32"/>
      <c r="H104" s="35">
        <f>H105</f>
        <v>3</v>
      </c>
    </row>
    <row r="105" spans="2:8" ht="20.25" customHeight="1">
      <c r="B105" s="27" t="s">
        <v>206</v>
      </c>
      <c r="C105" s="34">
        <v>837</v>
      </c>
      <c r="D105" s="32" t="s">
        <v>118</v>
      </c>
      <c r="E105" s="32" t="s">
        <v>118</v>
      </c>
      <c r="F105" s="32"/>
      <c r="G105" s="32"/>
      <c r="H105" s="35">
        <f>H106+H109</f>
        <v>3</v>
      </c>
    </row>
    <row r="106" spans="2:8" ht="20.25" customHeight="1">
      <c r="B106" s="27" t="s">
        <v>122</v>
      </c>
      <c r="C106" s="34">
        <v>837</v>
      </c>
      <c r="D106" s="32" t="s">
        <v>118</v>
      </c>
      <c r="E106" s="32" t="s">
        <v>118</v>
      </c>
      <c r="F106" s="32" t="s">
        <v>167</v>
      </c>
      <c r="G106" s="32"/>
      <c r="H106" s="35">
        <f>H107</f>
        <v>3</v>
      </c>
    </row>
    <row r="107" spans="2:8" ht="30" customHeight="1">
      <c r="B107" s="27" t="s">
        <v>55</v>
      </c>
      <c r="C107" s="34">
        <v>837</v>
      </c>
      <c r="D107" s="32" t="s">
        <v>118</v>
      </c>
      <c r="E107" s="32" t="s">
        <v>118</v>
      </c>
      <c r="F107" s="32" t="s">
        <v>167</v>
      </c>
      <c r="G107" s="32" t="s">
        <v>36</v>
      </c>
      <c r="H107" s="35">
        <f>6!G107</f>
        <v>3</v>
      </c>
    </row>
    <row r="108" spans="2:8" ht="5.25" customHeight="1" hidden="1">
      <c r="B108" s="27" t="s">
        <v>123</v>
      </c>
      <c r="C108" s="34">
        <v>837</v>
      </c>
      <c r="D108" s="32" t="s">
        <v>118</v>
      </c>
      <c r="E108" s="32" t="s">
        <v>118</v>
      </c>
      <c r="F108" s="32" t="s">
        <v>124</v>
      </c>
      <c r="G108" s="32"/>
      <c r="H108" s="35">
        <f>H109</f>
        <v>0</v>
      </c>
    </row>
    <row r="109" spans="2:8" ht="20.25" customHeight="1" hidden="1">
      <c r="B109" s="27" t="s">
        <v>126</v>
      </c>
      <c r="C109" s="34">
        <v>837</v>
      </c>
      <c r="D109" s="32" t="s">
        <v>118</v>
      </c>
      <c r="E109" s="32" t="s">
        <v>118</v>
      </c>
      <c r="F109" s="32" t="s">
        <v>124</v>
      </c>
      <c r="G109" s="32" t="s">
        <v>125</v>
      </c>
      <c r="H109" s="35">
        <f>6!G109</f>
        <v>0</v>
      </c>
    </row>
    <row r="110" spans="2:8" ht="20.25" customHeight="1">
      <c r="B110" s="27" t="s">
        <v>28</v>
      </c>
      <c r="C110" s="34">
        <v>837</v>
      </c>
      <c r="D110" s="32" t="s">
        <v>12</v>
      </c>
      <c r="E110" s="32"/>
      <c r="F110" s="32"/>
      <c r="G110" s="32"/>
      <c r="H110" s="35">
        <f>H111</f>
        <v>350</v>
      </c>
    </row>
    <row r="111" spans="2:8" ht="20.25" customHeight="1">
      <c r="B111" s="27" t="s">
        <v>78</v>
      </c>
      <c r="C111" s="34">
        <v>837</v>
      </c>
      <c r="D111" s="32" t="s">
        <v>12</v>
      </c>
      <c r="E111" s="32" t="s">
        <v>7</v>
      </c>
      <c r="F111" s="32"/>
      <c r="G111" s="32"/>
      <c r="H111" s="35">
        <f>H112+H116</f>
        <v>350</v>
      </c>
    </row>
    <row r="112" spans="2:8" ht="20.25" customHeight="1">
      <c r="B112" s="27" t="s">
        <v>67</v>
      </c>
      <c r="C112" s="34">
        <v>837</v>
      </c>
      <c r="D112" s="32" t="s">
        <v>12</v>
      </c>
      <c r="E112" s="32" t="s">
        <v>7</v>
      </c>
      <c r="F112" s="32" t="s">
        <v>148</v>
      </c>
      <c r="G112" s="32"/>
      <c r="H112" s="35">
        <f>H114</f>
        <v>350</v>
      </c>
    </row>
    <row r="113" spans="2:8" ht="34.5" customHeight="1">
      <c r="B113" s="27" t="s">
        <v>135</v>
      </c>
      <c r="C113" s="34">
        <v>837</v>
      </c>
      <c r="D113" s="32" t="s">
        <v>12</v>
      </c>
      <c r="E113" s="32" t="s">
        <v>7</v>
      </c>
      <c r="F113" s="32" t="s">
        <v>168</v>
      </c>
      <c r="G113" s="32"/>
      <c r="H113" s="35">
        <f>H114</f>
        <v>350</v>
      </c>
    </row>
    <row r="114" spans="2:8" ht="36.75" customHeight="1">
      <c r="B114" s="27" t="s">
        <v>140</v>
      </c>
      <c r="C114" s="34">
        <v>837</v>
      </c>
      <c r="D114" s="32" t="s">
        <v>12</v>
      </c>
      <c r="E114" s="32" t="s">
        <v>7</v>
      </c>
      <c r="F114" s="32" t="s">
        <v>169</v>
      </c>
      <c r="G114" s="32"/>
      <c r="H114" s="35">
        <f>H115</f>
        <v>350</v>
      </c>
    </row>
    <row r="115" spans="2:8" ht="18.75" customHeight="1">
      <c r="B115" s="27" t="s">
        <v>50</v>
      </c>
      <c r="C115" s="34">
        <v>837</v>
      </c>
      <c r="D115" s="32" t="s">
        <v>12</v>
      </c>
      <c r="E115" s="32" t="s">
        <v>7</v>
      </c>
      <c r="F115" s="32" t="s">
        <v>169</v>
      </c>
      <c r="G115" s="32" t="s">
        <v>39</v>
      </c>
      <c r="H115" s="35">
        <f>6!G115</f>
        <v>350</v>
      </c>
    </row>
    <row r="116" spans="2:8" ht="20.25" customHeight="1" hidden="1">
      <c r="B116" s="27" t="s">
        <v>83</v>
      </c>
      <c r="C116" s="34">
        <v>837</v>
      </c>
      <c r="D116" s="32" t="s">
        <v>12</v>
      </c>
      <c r="E116" s="32" t="s">
        <v>7</v>
      </c>
      <c r="F116" s="32" t="s">
        <v>84</v>
      </c>
      <c r="G116" s="32"/>
      <c r="H116" s="35">
        <f>H117</f>
        <v>0</v>
      </c>
    </row>
    <row r="117" spans="2:8" ht="20.25" customHeight="1" hidden="1">
      <c r="B117" s="27" t="s">
        <v>85</v>
      </c>
      <c r="C117" s="34">
        <v>837</v>
      </c>
      <c r="D117" s="32" t="s">
        <v>12</v>
      </c>
      <c r="E117" s="32" t="s">
        <v>7</v>
      </c>
      <c r="F117" s="32" t="s">
        <v>86</v>
      </c>
      <c r="G117" s="32"/>
      <c r="H117" s="35">
        <f>H118+H119+H120</f>
        <v>0</v>
      </c>
    </row>
    <row r="118" spans="2:8" ht="20.25" customHeight="1" hidden="1">
      <c r="B118" s="27" t="s">
        <v>87</v>
      </c>
      <c r="C118" s="34">
        <v>837</v>
      </c>
      <c r="D118" s="32" t="s">
        <v>12</v>
      </c>
      <c r="E118" s="32" t="s">
        <v>7</v>
      </c>
      <c r="F118" s="32" t="s">
        <v>86</v>
      </c>
      <c r="G118" s="32" t="s">
        <v>88</v>
      </c>
      <c r="H118" s="35"/>
    </row>
    <row r="119" spans="2:8" ht="36" customHeight="1" hidden="1">
      <c r="B119" s="27" t="s">
        <v>55</v>
      </c>
      <c r="C119" s="34">
        <v>837</v>
      </c>
      <c r="D119" s="32" t="s">
        <v>12</v>
      </c>
      <c r="E119" s="32" t="s">
        <v>7</v>
      </c>
      <c r="F119" s="32" t="s">
        <v>86</v>
      </c>
      <c r="G119" s="32" t="s">
        <v>36</v>
      </c>
      <c r="H119" s="35"/>
    </row>
    <row r="120" spans="2:8" ht="20.25" customHeight="1" hidden="1">
      <c r="B120" s="27" t="s">
        <v>34</v>
      </c>
      <c r="C120" s="34">
        <v>837</v>
      </c>
      <c r="D120" s="32" t="s">
        <v>12</v>
      </c>
      <c r="E120" s="32" t="s">
        <v>7</v>
      </c>
      <c r="F120" s="32" t="s">
        <v>86</v>
      </c>
      <c r="G120" s="32" t="s">
        <v>37</v>
      </c>
      <c r="H120" s="35"/>
    </row>
    <row r="121" spans="2:8" ht="17.25" customHeight="1" hidden="1">
      <c r="B121" s="27" t="s">
        <v>31</v>
      </c>
      <c r="C121" s="34">
        <v>837</v>
      </c>
      <c r="D121" s="32" t="s">
        <v>17</v>
      </c>
      <c r="E121" s="32"/>
      <c r="F121" s="32"/>
      <c r="G121" s="32"/>
      <c r="H121" s="35">
        <f>H122+H126</f>
        <v>0</v>
      </c>
    </row>
    <row r="122" spans="2:8" ht="15.75" customHeight="1" hidden="1">
      <c r="B122" s="27" t="s">
        <v>70</v>
      </c>
      <c r="C122" s="34">
        <v>837</v>
      </c>
      <c r="D122" s="32" t="s">
        <v>17</v>
      </c>
      <c r="E122" s="32" t="s">
        <v>7</v>
      </c>
      <c r="F122" s="32"/>
      <c r="G122" s="32"/>
      <c r="H122" s="35">
        <f>H123</f>
        <v>0</v>
      </c>
    </row>
    <row r="123" spans="2:8" ht="19.5" customHeight="1" hidden="1">
      <c r="B123" s="27" t="s">
        <v>71</v>
      </c>
      <c r="C123" s="34">
        <v>837</v>
      </c>
      <c r="D123" s="32" t="s">
        <v>17</v>
      </c>
      <c r="E123" s="32" t="s">
        <v>7</v>
      </c>
      <c r="F123" s="32" t="s">
        <v>72</v>
      </c>
      <c r="G123" s="32"/>
      <c r="H123" s="35">
        <f>H124</f>
        <v>0</v>
      </c>
    </row>
    <row r="124" spans="2:8" ht="17.25" customHeight="1" hidden="1">
      <c r="B124" s="27" t="s">
        <v>73</v>
      </c>
      <c r="C124" s="34">
        <v>837</v>
      </c>
      <c r="D124" s="32" t="s">
        <v>17</v>
      </c>
      <c r="E124" s="32" t="s">
        <v>7</v>
      </c>
      <c r="F124" s="32" t="s">
        <v>75</v>
      </c>
      <c r="G124" s="32"/>
      <c r="H124" s="35">
        <f>H125</f>
        <v>0</v>
      </c>
    </row>
    <row r="125" spans="2:8" ht="15.75" customHeight="1" hidden="1">
      <c r="B125" s="27" t="s">
        <v>74</v>
      </c>
      <c r="C125" s="34">
        <v>837</v>
      </c>
      <c r="D125" s="32" t="s">
        <v>17</v>
      </c>
      <c r="E125" s="32" t="s">
        <v>7</v>
      </c>
      <c r="F125" s="32" t="s">
        <v>75</v>
      </c>
      <c r="G125" s="32" t="s">
        <v>76</v>
      </c>
      <c r="H125" s="35">
        <f>6!G130</f>
        <v>0</v>
      </c>
    </row>
    <row r="126" spans="2:8" ht="18.75" customHeight="1" hidden="1">
      <c r="B126" s="21" t="s">
        <v>91</v>
      </c>
      <c r="C126" s="34">
        <v>837</v>
      </c>
      <c r="D126" s="32" t="s">
        <v>17</v>
      </c>
      <c r="E126" s="32" t="s">
        <v>10</v>
      </c>
      <c r="F126" s="32"/>
      <c r="G126" s="32"/>
      <c r="H126" s="35">
        <f>H127+H129</f>
        <v>0</v>
      </c>
    </row>
    <row r="127" spans="2:8" ht="18.75" customHeight="1" hidden="1">
      <c r="B127" s="27" t="s">
        <v>114</v>
      </c>
      <c r="C127" s="34">
        <v>837</v>
      </c>
      <c r="D127" s="32" t="s">
        <v>17</v>
      </c>
      <c r="E127" s="32" t="s">
        <v>10</v>
      </c>
      <c r="F127" s="32" t="s">
        <v>97</v>
      </c>
      <c r="G127" s="32"/>
      <c r="H127" s="35">
        <f>H128</f>
        <v>0</v>
      </c>
    </row>
    <row r="128" spans="2:8" ht="35.25" customHeight="1" hidden="1">
      <c r="B128" s="27" t="s">
        <v>55</v>
      </c>
      <c r="C128" s="34">
        <v>837</v>
      </c>
      <c r="D128" s="32" t="s">
        <v>17</v>
      </c>
      <c r="E128" s="32" t="s">
        <v>10</v>
      </c>
      <c r="F128" s="32" t="s">
        <v>97</v>
      </c>
      <c r="G128" s="32" t="s">
        <v>36</v>
      </c>
      <c r="H128" s="35">
        <f>6!G133</f>
        <v>0</v>
      </c>
    </row>
    <row r="129" spans="2:8" ht="20.25" customHeight="1" hidden="1">
      <c r="B129" s="27" t="s">
        <v>103</v>
      </c>
      <c r="C129" s="34">
        <v>837</v>
      </c>
      <c r="D129" s="32" t="s">
        <v>17</v>
      </c>
      <c r="E129" s="32" t="s">
        <v>10</v>
      </c>
      <c r="F129" s="32" t="s">
        <v>104</v>
      </c>
      <c r="G129" s="32"/>
      <c r="H129" s="35">
        <f>H130</f>
        <v>0</v>
      </c>
    </row>
    <row r="130" spans="2:8" ht="63.75" customHeight="1" hidden="1">
      <c r="B130" s="27" t="s">
        <v>132</v>
      </c>
      <c r="C130" s="34">
        <v>837</v>
      </c>
      <c r="D130" s="32" t="s">
        <v>17</v>
      </c>
      <c r="E130" s="32" t="s">
        <v>10</v>
      </c>
      <c r="F130" s="32" t="s">
        <v>105</v>
      </c>
      <c r="G130" s="32"/>
      <c r="H130" s="35">
        <f>H131</f>
        <v>0</v>
      </c>
    </row>
    <row r="131" spans="2:8" ht="19.5" customHeight="1" hidden="1">
      <c r="B131" s="27" t="s">
        <v>106</v>
      </c>
      <c r="C131" s="34">
        <v>837</v>
      </c>
      <c r="D131" s="32" t="s">
        <v>17</v>
      </c>
      <c r="E131" s="32" t="s">
        <v>10</v>
      </c>
      <c r="F131" s="32" t="s">
        <v>105</v>
      </c>
      <c r="G131" s="32" t="s">
        <v>107</v>
      </c>
      <c r="H131" s="35">
        <f>6!G136</f>
        <v>0</v>
      </c>
    </row>
    <row r="132" spans="2:8" ht="19.5" customHeight="1">
      <c r="B132" s="27" t="s">
        <v>31</v>
      </c>
      <c r="C132" s="34">
        <v>837</v>
      </c>
      <c r="D132" s="24" t="s">
        <v>17</v>
      </c>
      <c r="E132" s="24"/>
      <c r="F132" s="24"/>
      <c r="G132" s="24"/>
      <c r="H132" s="35">
        <f>H133</f>
        <v>162.4</v>
      </c>
    </row>
    <row r="133" spans="2:8" ht="19.5" customHeight="1">
      <c r="B133" s="27" t="s">
        <v>70</v>
      </c>
      <c r="C133" s="34">
        <v>837</v>
      </c>
      <c r="D133" s="24" t="s">
        <v>17</v>
      </c>
      <c r="E133" s="24" t="s">
        <v>7</v>
      </c>
      <c r="F133" s="24"/>
      <c r="G133" s="24"/>
      <c r="H133" s="35">
        <f>H134</f>
        <v>162.4</v>
      </c>
    </row>
    <row r="134" spans="2:8" ht="19.5" customHeight="1">
      <c r="B134" s="27" t="s">
        <v>129</v>
      </c>
      <c r="C134" s="34">
        <v>837</v>
      </c>
      <c r="D134" s="24" t="s">
        <v>17</v>
      </c>
      <c r="E134" s="24" t="s">
        <v>7</v>
      </c>
      <c r="F134" s="24" t="s">
        <v>190</v>
      </c>
      <c r="G134" s="24"/>
      <c r="H134" s="35">
        <f>H135</f>
        <v>162.4</v>
      </c>
    </row>
    <row r="135" spans="2:8" ht="19.5" customHeight="1">
      <c r="B135" s="27" t="s">
        <v>189</v>
      </c>
      <c r="C135" s="34">
        <v>837</v>
      </c>
      <c r="D135" s="24" t="s">
        <v>17</v>
      </c>
      <c r="E135" s="24" t="s">
        <v>7</v>
      </c>
      <c r="F135" s="24" t="s">
        <v>191</v>
      </c>
      <c r="G135" s="24"/>
      <c r="H135" s="35">
        <f>H136</f>
        <v>162.4</v>
      </c>
    </row>
    <row r="136" spans="2:8" ht="19.5" customHeight="1">
      <c r="B136" s="27" t="s">
        <v>103</v>
      </c>
      <c r="C136" s="34">
        <v>837</v>
      </c>
      <c r="D136" s="24" t="s">
        <v>17</v>
      </c>
      <c r="E136" s="24" t="s">
        <v>7</v>
      </c>
      <c r="F136" s="24" t="s">
        <v>191</v>
      </c>
      <c r="G136" s="24" t="s">
        <v>192</v>
      </c>
      <c r="H136" s="35">
        <f>6!G120</f>
        <v>162.4</v>
      </c>
    </row>
    <row r="137" spans="1:8" ht="15.75">
      <c r="A137" s="5"/>
      <c r="B137" s="27" t="s">
        <v>41</v>
      </c>
      <c r="C137" s="34">
        <v>837</v>
      </c>
      <c r="D137" s="24" t="s">
        <v>42</v>
      </c>
      <c r="E137" s="24"/>
      <c r="F137" s="24"/>
      <c r="G137" s="24"/>
      <c r="H137" s="35">
        <f>H138</f>
        <v>61.4</v>
      </c>
    </row>
    <row r="138" spans="2:8" ht="14.25" customHeight="1">
      <c r="B138" s="40" t="s">
        <v>79</v>
      </c>
      <c r="C138" s="34">
        <v>837</v>
      </c>
      <c r="D138" s="24" t="s">
        <v>42</v>
      </c>
      <c r="E138" s="24" t="s">
        <v>7</v>
      </c>
      <c r="F138" s="24"/>
      <c r="G138" s="24"/>
      <c r="H138" s="35">
        <f>H139</f>
        <v>61.4</v>
      </c>
    </row>
    <row r="139" spans="1:8" ht="15.75">
      <c r="A139" s="38"/>
      <c r="B139" s="27" t="s">
        <v>67</v>
      </c>
      <c r="C139" s="34">
        <v>837</v>
      </c>
      <c r="D139" s="24" t="s">
        <v>42</v>
      </c>
      <c r="E139" s="24" t="s">
        <v>7</v>
      </c>
      <c r="F139" s="24" t="s">
        <v>148</v>
      </c>
      <c r="G139" s="24"/>
      <c r="H139" s="35">
        <f>H141</f>
        <v>61.4</v>
      </c>
    </row>
    <row r="140" spans="1:8" ht="31.5">
      <c r="A140" s="38"/>
      <c r="B140" s="27" t="s">
        <v>136</v>
      </c>
      <c r="C140" s="34">
        <v>837</v>
      </c>
      <c r="D140" s="24" t="s">
        <v>42</v>
      </c>
      <c r="E140" s="24" t="s">
        <v>7</v>
      </c>
      <c r="F140" s="24" t="s">
        <v>151</v>
      </c>
      <c r="G140" s="24"/>
      <c r="H140" s="35">
        <f>H141</f>
        <v>61.4</v>
      </c>
    </row>
    <row r="141" spans="2:8" ht="39" customHeight="1">
      <c r="B141" s="27" t="s">
        <v>140</v>
      </c>
      <c r="C141" s="34">
        <v>837</v>
      </c>
      <c r="D141" s="32" t="s">
        <v>42</v>
      </c>
      <c r="E141" s="32" t="s">
        <v>7</v>
      </c>
      <c r="F141" s="32" t="s">
        <v>152</v>
      </c>
      <c r="G141" s="32"/>
      <c r="H141" s="35">
        <f>H142</f>
        <v>61.4</v>
      </c>
    </row>
    <row r="142" spans="2:8" ht="18.75" customHeight="1">
      <c r="B142" s="27" t="s">
        <v>50</v>
      </c>
      <c r="C142" s="34">
        <v>837</v>
      </c>
      <c r="D142" s="24" t="s">
        <v>42</v>
      </c>
      <c r="E142" s="24" t="s">
        <v>7</v>
      </c>
      <c r="F142" s="32" t="s">
        <v>152</v>
      </c>
      <c r="G142" s="24" t="s">
        <v>39</v>
      </c>
      <c r="H142" s="33">
        <f>6!G142</f>
        <v>61.4</v>
      </c>
    </row>
    <row r="143" spans="2:8" ht="15.75">
      <c r="B143" s="39" t="s">
        <v>4</v>
      </c>
      <c r="C143" s="16"/>
      <c r="D143" s="16"/>
      <c r="E143" s="16"/>
      <c r="F143" s="16"/>
      <c r="G143" s="16"/>
      <c r="H143" s="49">
        <f>H10</f>
        <v>2417.3</v>
      </c>
    </row>
    <row r="144" spans="2:8" ht="12.75">
      <c r="B144" s="41"/>
      <c r="C144" s="41"/>
      <c r="D144" s="41"/>
      <c r="E144" s="41"/>
      <c r="F144" s="41"/>
      <c r="G144" s="41"/>
      <c r="H144" s="41"/>
    </row>
    <row r="145" spans="2:8" ht="12.75">
      <c r="B145" s="41"/>
      <c r="C145" s="41"/>
      <c r="D145" s="41"/>
      <c r="E145" s="41"/>
      <c r="F145" s="41"/>
      <c r="G145" s="41"/>
      <c r="H145" s="41"/>
    </row>
  </sheetData>
  <sheetProtection/>
  <mergeCells count="11">
    <mergeCell ref="F2:H2"/>
    <mergeCell ref="G6:H6"/>
    <mergeCell ref="C7:C8"/>
    <mergeCell ref="G7:G8"/>
    <mergeCell ref="H7:H8"/>
    <mergeCell ref="F4:H4"/>
    <mergeCell ref="B5:G5"/>
    <mergeCell ref="B7:B8"/>
    <mergeCell ref="D7:D8"/>
    <mergeCell ref="E7:E8"/>
    <mergeCell ref="F7:F8"/>
  </mergeCells>
  <printOptions/>
  <pageMargins left="0.5905511811023623" right="0.15748031496062992" top="0.4724409448818898" bottom="0.15748031496062992" header="0.4724409448818898" footer="0.1574803149606299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WiZaRd</cp:lastModifiedBy>
  <cp:lastPrinted>2017-01-27T05:23:30Z</cp:lastPrinted>
  <dcterms:created xsi:type="dcterms:W3CDTF">2007-10-24T11:26:23Z</dcterms:created>
  <dcterms:modified xsi:type="dcterms:W3CDTF">2017-02-27T18:50:44Z</dcterms:modified>
  <cp:category/>
  <cp:version/>
  <cp:contentType/>
  <cp:contentStatus/>
</cp:coreProperties>
</file>