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<sst xmlns="http://schemas.openxmlformats.org/spreadsheetml/2006/main" count="1256" uniqueCount="342">
  <si>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</si>
  <si>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</si>
  <si>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</si>
  <si>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</si>
  <si>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</si>
  <si>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</si>
  <si>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</si>
  <si>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</si>
  <si>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</si>
  <si>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</si>
  <si>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</si>
  <si>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</si>
  <si>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</si>
  <si>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</si>
  <si>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</si>
  <si>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</si>
  <si>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</si>
  <si>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</si>
  <si>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</si>
  <si>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</si>
  <si>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</si>
  <si>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</si>
  <si>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</si>
  <si>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</si>
  <si>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</si>
  <si>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</si>
  <si>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</si>
  <si>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</si>
  <si>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</si>
  <si>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</si>
  <si>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</si>
  <si>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</si>
  <si>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</si>
  <si>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</si>
  <si>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</si>
  <si>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</si>
  <si>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</si>
  <si>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</si>
  <si>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</si>
  <si>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</si>
  <si>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</si>
  <si>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</si>
  <si>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</si>
  <si>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</si>
  <si>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</si>
  <si>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</si>
  <si>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</si>
  <si>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</si>
  <si>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</si>
  <si>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</si>
  <si>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</si>
  <si>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</si>
  <si>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</si>
  <si>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</si>
  <si>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</si>
  <si>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</si>
  <si>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</si>
  <si>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</si>
  <si>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</si>
  <si>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</si>
  <si>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</si>
  <si>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</si>
  <si>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</si>
  <si>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</si>
  <si>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</si>
  <si>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</si>
  <si>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</si>
  <si>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</si>
  <si>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</si>
  <si>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</si>
  <si>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</si>
  <si>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</si>
  <si>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</si>
  <si>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01 05 02 01 10 0000 610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</si>
  <si>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</si>
  <si>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</si>
  <si>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</si>
  <si>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</si>
  <si>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</si>
  <si>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</si>
  <si>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</si>
  <si>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</si>
  <si>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</si>
  <si>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</si>
  <si>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</si>
  <si>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</si>
  <si>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</si>
  <si>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</si>
  <si>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</si>
  <si>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</si>
  <si>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</si>
  <si>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</si>
  <si>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</si>
  <si>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</si>
  <si>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</si>
  <si>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</si>
  <si>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</si>
  <si>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</si>
  <si>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</si>
  <si>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</si>
  <si>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</si>
  <si>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</si>
  <si>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</si>
  <si>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</si>
  <si>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</si>
  <si>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</si>
  <si>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</si>
  <si>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</si>
  <si>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</si>
  <si>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</si>
  <si>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</si>
  <si>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</si>
  <si>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</si>
  <si>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</si>
  <si>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</si>
  <si>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главного администратора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</si>
  <si>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</si>
  <si>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</si>
  <si>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</si>
  <si>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</si>
  <si>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</si>
  <si>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</si>
  <si>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</si>
  <si>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</si>
  <si>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</si>
  <si>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 xml:space="preserve">Иные межбюджетные трансферты, перечисляемые в бюджет муниципального района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</si>
  <si>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</si>
  <si>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</si>
  <si>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</si>
  <si>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</si>
  <si>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</si>
  <si>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</si>
  <si>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</si>
  <si>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</si>
  <si>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</si>
  <si>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</si>
  <si>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</si>
  <si>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</si>
  <si>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</si>
  <si>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</si>
  <si>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</si>
  <si>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</si>
  <si>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</si>
  <si>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</si>
  <si>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</si>
  <si>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</si>
  <si>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</si>
  <si>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</si>
  <si>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</si>
  <si>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</si>
  <si>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</si>
  <si>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</si>
  <si>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</si>
  <si>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</si>
  <si>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</si>
  <si>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</si>
  <si>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</si>
  <si>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</si>
  <si>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</si>
  <si>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</si>
  <si>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</si>
  <si>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</si>
  <si>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</si>
  <si>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</si>
  <si>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</si>
  <si>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</si>
  <si>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</si>
  <si>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</si>
  <si>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</si>
  <si>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</si>
  <si>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</si>
  <si>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</si>
  <si>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</si>
  <si>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</si>
  <si>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</si>
  <si>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76 6 7401</t>
  </si>
  <si>
    <t>01 05 02 01 10 0000 510</t>
  </si>
  <si>
    <t>Увеличение прочих остатков денежных средств бюджета поселения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</si>
  <si>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</si>
  <si>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</si>
  <si>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</si>
  <si>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</si>
  <si>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</si>
  <si>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</si>
  <si>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</si>
  <si>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</si>
  <si>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1 13 02995 10 0000 130</t>
  </si>
  <si>
    <t>1 17 01050 10 0000 180</t>
  </si>
  <si>
    <t>2 08 05000 10 0000 180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</si>
  <si>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</si>
  <si>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</si>
  <si>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</si>
  <si>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</si>
  <si>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</si>
  <si>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</si>
  <si>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</si>
  <si>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</si>
  <si>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</si>
  <si>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</si>
  <si>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</si>
  <si>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</si>
  <si>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</si>
  <si>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</si>
  <si>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</si>
  <si>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2015 год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</si>
  <si>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</si>
  <si>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</si>
  <si>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</si>
  <si>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</si>
  <si>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</si>
  <si>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</si>
  <si>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</si>
  <si>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</si>
  <si>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</si>
  <si>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</si>
  <si>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сельских поселений на реализацию федеральных целевых программ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</si>
  <si>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</si>
  <si>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</si>
  <si>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</si>
  <si>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</si>
  <si>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</si>
  <si>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</si>
  <si>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</si>
  <si>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</si>
  <si>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</si>
  <si>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</si>
  <si>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</si>
  <si>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</si>
  <si>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</si>
  <si>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</si>
  <si>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</si>
  <si>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</si>
  <si>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</si>
  <si>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</si>
  <si>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</si>
  <si>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</si>
  <si>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</si>
  <si>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</si>
  <si>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</si>
  <si>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</si>
  <si>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</si>
  <si>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</si>
  <si>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</si>
  <si>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</si>
  <si>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</si>
  <si>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</si>
  <si>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</si>
  <si>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Прочие доходы от компенсации затрат бюджетов сельских 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</si>
  <si>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</si>
  <si>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обепеченности</t>
  </si>
  <si>
    <t>Дотации бюджетам сельских поселений на поддержку мер по обеспечению 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</si>
  <si>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</si>
  <si>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</si>
  <si>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</si>
  <si>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</si>
  <si>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</si>
  <si>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</si>
  <si>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</si>
  <si>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</si>
  <si>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</si>
  <si>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</si>
  <si>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</si>
  <si>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</si>
  <si>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</si>
  <si>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</si>
  <si>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</si>
  <si>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</si>
  <si>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</si>
  <si>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</si>
  <si>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</si>
  <si>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</si>
  <si>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</si>
  <si>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источников финансирования дефицита бюджетов</t>
  </si>
  <si>
    <t>условно утверждаемые</t>
  </si>
  <si>
    <t>Всего расходов</t>
  </si>
  <si>
    <t>Прочие субсидии бюджетам сельских поселений</t>
  </si>
  <si>
    <t>Субвенции бюджетам сельских поселений  на выполнение передаваемых полномочий субъектов Российской Федерации</t>
  </si>
  <si>
    <t>2 02 10000 00 0000 151</t>
  </si>
  <si>
    <t>2 02 15001 10 0000 151</t>
  </si>
  <si>
    <t>2 02 15002 10 0000 151</t>
  </si>
  <si>
    <t>2 02 29999 10 0000 151</t>
  </si>
  <si>
    <t>2 02 30000 00 0000 151</t>
  </si>
  <si>
    <t>2 02 35118 10 0000 151</t>
  </si>
  <si>
    <t>2 02 30024 10 0000 151</t>
  </si>
  <si>
    <t>2 02 20051 10 0000 151</t>
  </si>
  <si>
    <t>2 02 40014 10 0000 151</t>
  </si>
  <si>
    <t>2020 год</t>
  </si>
  <si>
    <t xml:space="preserve">2020 год </t>
  </si>
  <si>
    <t>2018 год</t>
  </si>
  <si>
    <t>А ТАКЖЕ БЕЗВОЗМЕЗДНЫХ ПОСТУПЛЕНИЙ НА 2018 ГОД И ПЛАНОВЫЙ ПЕРИОД 2019 И 2020 ГОДОВ</t>
  </si>
  <si>
    <t xml:space="preserve"> КЛАССИФИКАЦИИ РАСХОДОВ БЮДЖЕТОВ НА 2018 ГОД И ПЛАНОВЫЙ ПЕРИОД 2019 И 2020 ГОДОВ</t>
  </si>
  <si>
    <t>ПО РАЗДЕЛАМ, ПОДРАЗДЕЛАМ, ЦЕЛЕВЫМ СТАТЬЯМ, ГРУППАМ (ГРУППАМ  И ПОДГРУППАМ ) ВИДОВ РАСХОДОВ  КЛАССИФИКАЦИИ РАСХОДОВ БЮДЖЕТОВ НА 2018 ГОД И ПЛАНОВЫЙ ПЕРИОД 2019 И 2020 ГОДОВ</t>
  </si>
  <si>
    <t xml:space="preserve"> ВЕДОМСТВЕННАЯ  СТРУКТУРА РАСХОДОВ БЮДЖЕТА ПОСЕЛЕНИЯ  НА 2018 ГОД И ПЛАНОВЫЙ ПЕРИОД 2019 И 2020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</si>
  <si>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2 02 20000 00 0000 151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</si>
  <si>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</si>
  <si>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</si>
  <si>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2,5</t>
  </si>
  <si>
    <t>85,7</t>
  </si>
  <si>
    <t>0,0</t>
  </si>
  <si>
    <t>0,4</t>
  </si>
  <si>
    <t>2,1</t>
  </si>
  <si>
    <t xml:space="preserve">Субсидии муниципальным образованиям области на организацию уличного освещения </t>
  </si>
  <si>
    <t>85 2 00 00000</t>
  </si>
  <si>
    <t>85 2 00 71090</t>
  </si>
  <si>
    <t>25,0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</si>
  <si>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</si>
  <si>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</si>
  <si>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</si>
  <si>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</si>
  <si>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</si>
  <si>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</si>
  <si>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 xml:space="preserve">1 11 05035 10 0000 120       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</si>
  <si>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</si>
  <si>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АДМИНИСТРАЦИЯ СЕЛЬСКОГО ПОСЕЛЕНИЯ КЕМСКОЕ</t>
  </si>
  <si>
    <t>37,8</t>
  </si>
  <si>
    <t>61,4</t>
  </si>
  <si>
    <t>414,2</t>
  </si>
  <si>
    <t>350,0</t>
  </si>
  <si>
    <t>709,6</t>
  </si>
  <si>
    <t>54,4</t>
  </si>
  <si>
    <t>31,3</t>
  </si>
  <si>
    <t>199,1</t>
  </si>
  <si>
    <t>Софинансирование мероприятий на реализацию проекта "Народный бюджет"</t>
  </si>
  <si>
    <t>85 3 00 20260</t>
  </si>
  <si>
    <t>5,0</t>
  </si>
  <si>
    <t>30,0</t>
  </si>
  <si>
    <t>БЮДЖЕТА СЕЛЬСКОГО ПОСЕЛЕНИЯ НА 2018 ГОД И ПЛАНОВЫЙ ПЕРИОД  2019 И 2020 ГОДОВ</t>
  </si>
  <si>
    <t>ОБЪЕМ  ДОХОДОВ БЮДЖЕТА СЕЛЬСКОГО ПОСЕЛЕНИЯ ,</t>
  </si>
  <si>
    <t xml:space="preserve">ПЕРЕЧЕНЬ ГЛАВНЫХ АДМИНИСТРАТОРОВ ДОХОДОВ БЮДЖЕТА СЕЛЬСКОГО ПОСЕЛЕНИЯ И ЗАКРЕПЛЯЕМЫЕ ЗА НИМИ ВИДЫ (ПОДВИДЫ) ДОХОДОВ </t>
  </si>
  <si>
    <t xml:space="preserve">ПЕРЕЧЕНЬ ГЛАВНЫХ АДМИНИСТРАТОРОВ ИСТОЧНИКОВ ВНУТРЕННЕГО ФИНАНСИРОВАНИЯ ДЕФИЦИТА БЮДЖЕТА СЕЛЬСКОГО ПОСЕЛЕНИЯ  </t>
  </si>
  <si>
    <t>50,0</t>
  </si>
  <si>
    <t>Обеспечение мероприятий по  пожарной безопасности</t>
  </si>
  <si>
    <t>78 0 00 00000</t>
  </si>
  <si>
    <t xml:space="preserve">1 08 04020 01 0000 110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</si>
  <si>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 </t>
  </si>
  <si>
    <t>Приложение 6 к решению Совета сельского поселения  Кемское от 26.12.2017  № 22 "О бюджете сельского поселения Кемское  на 2018 год и плановый период 2019 и 2020 годов "</t>
  </si>
  <si>
    <t>Приложение 7 к решению Совета сельского поселения Кемское от 26.12.2017 № 22 "О бюджете  сельского поселения Кемское  на 2018 год и плановый период 2019 и 2020 годов"</t>
  </si>
  <si>
    <t>Приложение 1 к решению  Совета сельского поселения Кемское  от 26.12.2017 № 22 "О бюджете сельского поселения Кемское  на 2018 год и плановый период 2019 и 2020 годов "</t>
  </si>
  <si>
    <t>Приложение 2 к решению Совета сельского  поселения Кемское от 26.12.2017 № 22 "О бюджете  сельского поселения Кемское на 2018 год и плановый период 2019 и 2020 годов"</t>
  </si>
  <si>
    <t xml:space="preserve">Приложение 3 к решению Совета сельского поселения Кемское от 26.12.2017  № 22 "О бюджете  сельского поселения Кемское на 2018 год и плановый период 2019 и 2020 годов " </t>
  </si>
  <si>
    <t>Приложение 4 к решению Совета сельского поселения Кемское от 26.12.2017 № 22  "О бюджете  сельского поселения Кемское на 2018 год и плановый период 2019 и 2020 годов"</t>
  </si>
  <si>
    <t>Приложение 5 к решению Совета сельского поселения Кемское от 26.12.2017 № 22 "О бюджете сельского поселения Кемское  на 2018 год и плановый период 2019 и 2020 годов 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</si>
</sst>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33" borderId="0" xfId="0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9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</cols>
  <sheetData>
    <row r="1" spans="5:7" ht="96.75" customHeight="1">
      <c r="E1" s="95" t="s">
        <v>337</v>
      </c>
      <c r="F1" s="95"/>
      <c r="G1" s="95"/>
    </row>
    <row r="2" spans="1:7" ht="15.75">
      <c r="A2" s="7"/>
      <c r="B2" s="7"/>
      <c r="C2" s="7"/>
      <c r="D2" s="7"/>
      <c r="E2" s="7"/>
      <c r="F2" s="7"/>
      <c r="G2" s="8"/>
    </row>
    <row r="3" spans="1:7" ht="15.75">
      <c r="A3" s="96" t="s">
        <v>189</v>
      </c>
      <c r="B3" s="96"/>
      <c r="C3" s="96"/>
      <c r="D3" s="96"/>
      <c r="E3" s="96"/>
      <c r="F3" s="96"/>
      <c r="G3" s="8"/>
    </row>
    <row r="4" spans="1:7" ht="15.75">
      <c r="A4" s="96" t="s">
        <v>190</v>
      </c>
      <c r="B4" s="96"/>
      <c r="C4" s="96"/>
      <c r="D4" s="96"/>
      <c r="E4" s="96"/>
      <c r="F4" s="96"/>
      <c r="G4" s="96"/>
    </row>
    <row r="5" spans="1:7" ht="15.75">
      <c r="A5" s="96" t="s">
        <v>326</v>
      </c>
      <c r="B5" s="96"/>
      <c r="C5" s="96"/>
      <c r="D5" s="96"/>
      <c r="E5" s="96"/>
      <c r="F5" s="96"/>
      <c r="G5" s="96"/>
    </row>
    <row r="6" spans="1:7" ht="15.75">
      <c r="A6" s="7"/>
      <c r="B6" s="7"/>
      <c r="C6" s="7"/>
      <c r="D6" s="7"/>
      <c r="E6" s="7"/>
      <c r="F6" s="7"/>
      <c r="G6" s="8"/>
    </row>
    <row r="7" spans="1:7" ht="15.75" customHeight="1">
      <c r="A7" s="7"/>
      <c r="B7" s="97" t="s">
        <v>199</v>
      </c>
      <c r="C7" s="97" t="s">
        <v>200</v>
      </c>
      <c r="D7" s="99" t="s">
        <v>0</v>
      </c>
      <c r="E7" s="100"/>
      <c r="F7" s="101"/>
      <c r="G7" s="8"/>
    </row>
    <row r="8" spans="1:7" ht="99" customHeight="1">
      <c r="A8" s="7"/>
      <c r="B8" s="98"/>
      <c r="C8" s="98"/>
      <c r="D8" s="75" t="s">
        <v>288</v>
      </c>
      <c r="E8" s="80" t="s">
        <v>260</v>
      </c>
      <c r="F8" s="80" t="s">
        <v>286</v>
      </c>
      <c r="G8" s="8"/>
    </row>
    <row r="9" spans="1:7" ht="36" customHeight="1">
      <c r="A9" s="7"/>
      <c r="B9" s="44" t="s">
        <v>305</v>
      </c>
      <c r="C9" s="69" t="s">
        <v>270</v>
      </c>
      <c r="D9" s="59">
        <f>D10+D12</f>
        <v>0</v>
      </c>
      <c r="E9" s="59">
        <f>E10+E12</f>
        <v>0</v>
      </c>
      <c r="F9" s="59">
        <f>F10+F12</f>
        <v>0</v>
      </c>
      <c r="G9" s="8"/>
    </row>
    <row r="10" spans="1:7" ht="24.75" customHeight="1">
      <c r="A10" s="7"/>
      <c r="B10" s="44" t="s">
        <v>306</v>
      </c>
      <c r="C10" s="56" t="s">
        <v>206</v>
      </c>
      <c r="D10" s="20">
        <f>D11</f>
        <v>-2400.8</v>
      </c>
      <c r="E10" s="59">
        <f>E11</f>
        <v>-2401.7</v>
      </c>
      <c r="F10" s="59">
        <f>F11</f>
        <v>-2401.6</v>
      </c>
      <c r="G10" s="8"/>
    </row>
    <row r="11" spans="1:7" ht="34.5" customHeight="1">
      <c r="A11" s="7"/>
      <c r="B11" s="44" t="s">
        <v>307</v>
      </c>
      <c r="C11" s="56" t="s">
        <v>256</v>
      </c>
      <c r="D11" s="20">
        <v>-2400.8</v>
      </c>
      <c r="E11" s="59">
        <v>-2401.7</v>
      </c>
      <c r="F11" s="59">
        <v>-2401.6</v>
      </c>
      <c r="G11" s="8"/>
    </row>
    <row r="12" spans="1:7" ht="18.75" customHeight="1">
      <c r="A12" s="7"/>
      <c r="B12" s="44" t="s">
        <v>308</v>
      </c>
      <c r="C12" s="56" t="s">
        <v>261</v>
      </c>
      <c r="D12" s="20">
        <f>D13</f>
        <v>2400.8</v>
      </c>
      <c r="E12" s="59">
        <f>E13</f>
        <v>2401.7</v>
      </c>
      <c r="F12" s="59">
        <f>F13</f>
        <v>2401.6</v>
      </c>
      <c r="G12" s="8"/>
    </row>
    <row r="13" spans="1:7" ht="33" customHeight="1">
      <c r="A13" s="7"/>
      <c r="B13" s="44" t="s">
        <v>309</v>
      </c>
      <c r="C13" s="56" t="s">
        <v>257</v>
      </c>
      <c r="D13" s="20">
        <v>2400.8</v>
      </c>
      <c r="E13" s="59">
        <v>2401.7</v>
      </c>
      <c r="F13" s="59">
        <v>2401.6</v>
      </c>
      <c r="G13" s="8"/>
    </row>
    <row r="14" spans="1:6" ht="12.75">
      <c r="A14" s="67"/>
      <c r="B14" s="67"/>
      <c r="C14" s="67"/>
      <c r="D14" s="67"/>
      <c r="E14" s="67"/>
      <c r="F14" s="67"/>
    </row>
    <row r="15" spans="1:6" ht="12.75">
      <c r="A15" s="67"/>
      <c r="B15" s="67"/>
      <c r="C15" s="67"/>
      <c r="D15" s="67"/>
      <c r="E15" s="67"/>
      <c r="F15" s="67"/>
    </row>
    <row r="16" spans="1:6" ht="12.75">
      <c r="A16" s="67"/>
      <c r="B16" s="67"/>
      <c r="C16" s="67"/>
      <c r="D16" s="67"/>
      <c r="E16" s="67"/>
      <c r="F16" s="67"/>
    </row>
    <row r="17" ht="12.75">
      <c r="B17" s="57"/>
    </row>
    <row r="18" ht="12.75">
      <c r="B18" s="57"/>
    </row>
    <row r="19" ht="12.75">
      <c r="B19" s="57"/>
    </row>
  </sheetData>
  <sheetProtection/>
  <mergeCells count="7">
    <mergeCell ref="E1:G1"/>
    <mergeCell ref="A3:F3"/>
    <mergeCell ref="A4:G4"/>
    <mergeCell ref="A5:G5"/>
    <mergeCell ref="B7:B8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G102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7" width="20.125" style="0" customWidth="1"/>
  </cols>
  <sheetData>
    <row r="5" spans="2:7" ht="77.25" customHeight="1">
      <c r="B5" s="6"/>
      <c r="C5" s="58"/>
      <c r="D5" s="58"/>
      <c r="E5" s="58"/>
      <c r="F5" s="95" t="s">
        <v>338</v>
      </c>
      <c r="G5" s="95"/>
    </row>
    <row r="6" spans="1:7" ht="15" customHeight="1">
      <c r="A6" s="122"/>
      <c r="B6" s="122"/>
      <c r="C6" s="122"/>
      <c r="D6" s="122"/>
      <c r="E6" s="122"/>
      <c r="F6" s="122"/>
      <c r="G6" s="47"/>
    </row>
    <row r="7" spans="1:7" ht="15.75" customHeight="1">
      <c r="A7" s="116" t="s">
        <v>327</v>
      </c>
      <c r="B7" s="116"/>
      <c r="C7" s="116"/>
      <c r="D7" s="116"/>
      <c r="E7" s="116"/>
      <c r="F7" s="116"/>
      <c r="G7" s="13"/>
    </row>
    <row r="8" spans="1:7" ht="15" customHeight="1">
      <c r="A8" s="116" t="s">
        <v>112</v>
      </c>
      <c r="B8" s="116"/>
      <c r="C8" s="116"/>
      <c r="D8" s="116"/>
      <c r="E8" s="116"/>
      <c r="F8" s="116"/>
      <c r="G8" s="13"/>
    </row>
    <row r="9" spans="1:7" ht="15.75" customHeight="1">
      <c r="A9" s="116" t="s">
        <v>289</v>
      </c>
      <c r="B9" s="116"/>
      <c r="C9" s="116"/>
      <c r="D9" s="116"/>
      <c r="E9" s="116"/>
      <c r="F9" s="116"/>
      <c r="G9" s="13"/>
    </row>
    <row r="10" spans="1:7" ht="15.75" customHeight="1">
      <c r="A10" s="116"/>
      <c r="B10" s="116"/>
      <c r="C10" s="116"/>
      <c r="D10" s="116"/>
      <c r="E10" s="116"/>
      <c r="F10" s="116"/>
      <c r="G10" s="13"/>
    </row>
    <row r="11" spans="1:7" ht="15.75">
      <c r="A11" s="8"/>
      <c r="B11" s="8"/>
      <c r="C11" s="8"/>
      <c r="D11" s="8"/>
      <c r="E11" s="8"/>
      <c r="F11" s="121" t="s">
        <v>262</v>
      </c>
      <c r="G11" s="121"/>
    </row>
    <row r="12" spans="1:7" ht="15.75" customHeight="1">
      <c r="A12" s="123" t="s">
        <v>113</v>
      </c>
      <c r="B12" s="103" t="s">
        <v>114</v>
      </c>
      <c r="C12" s="104"/>
      <c r="D12" s="105"/>
      <c r="E12" s="125" t="s">
        <v>0</v>
      </c>
      <c r="F12" s="126"/>
      <c r="G12" s="127"/>
    </row>
    <row r="13" spans="1:7" ht="15.75">
      <c r="A13" s="124"/>
      <c r="B13" s="106"/>
      <c r="C13" s="107"/>
      <c r="D13" s="108"/>
      <c r="E13" s="78" t="s">
        <v>288</v>
      </c>
      <c r="F13" s="79" t="s">
        <v>260</v>
      </c>
      <c r="G13" s="79" t="s">
        <v>287</v>
      </c>
    </row>
    <row r="14" spans="1:7" ht="15.75">
      <c r="A14" s="14">
        <v>1</v>
      </c>
      <c r="B14" s="102">
        <v>2</v>
      </c>
      <c r="C14" s="102"/>
      <c r="D14" s="102"/>
      <c r="E14" s="14"/>
      <c r="F14" s="14">
        <v>3</v>
      </c>
      <c r="G14" s="14">
        <v>4</v>
      </c>
    </row>
    <row r="15" spans="1:7" ht="16.5" customHeight="1">
      <c r="A15" s="14" t="s">
        <v>21</v>
      </c>
      <c r="B15" s="109" t="s">
        <v>22</v>
      </c>
      <c r="C15" s="109"/>
      <c r="D15" s="109"/>
      <c r="E15" s="91">
        <v>203</v>
      </c>
      <c r="F15" s="15">
        <v>206</v>
      </c>
      <c r="G15" s="15">
        <v>248</v>
      </c>
    </row>
    <row r="16" spans="1:7" ht="18" customHeight="1" hidden="1">
      <c r="A16" s="14" t="s">
        <v>23</v>
      </c>
      <c r="B16" s="109" t="s">
        <v>24</v>
      </c>
      <c r="C16" s="109"/>
      <c r="D16" s="109"/>
      <c r="E16" s="82"/>
      <c r="F16" s="15">
        <f>F17</f>
        <v>168</v>
      </c>
      <c r="G16" s="15"/>
    </row>
    <row r="17" spans="1:7" ht="20.25" customHeight="1" hidden="1">
      <c r="A17" s="14" t="s">
        <v>25</v>
      </c>
      <c r="B17" s="109" t="s">
        <v>26</v>
      </c>
      <c r="C17" s="109"/>
      <c r="D17" s="109"/>
      <c r="E17" s="82"/>
      <c r="F17" s="15">
        <f>F18</f>
        <v>168</v>
      </c>
      <c r="G17" s="15"/>
    </row>
    <row r="18" spans="1:7" ht="36" customHeight="1" hidden="1">
      <c r="A18" s="14" t="s">
        <v>27</v>
      </c>
      <c r="B18" s="117" t="s">
        <v>28</v>
      </c>
      <c r="C18" s="117"/>
      <c r="D18" s="117"/>
      <c r="E18" s="83"/>
      <c r="F18" s="15">
        <v>168</v>
      </c>
      <c r="G18" s="15"/>
    </row>
    <row r="19" spans="1:7" ht="21" customHeight="1" hidden="1">
      <c r="A19" s="14" t="s">
        <v>29</v>
      </c>
      <c r="B19" s="109" t="s">
        <v>30</v>
      </c>
      <c r="C19" s="109"/>
      <c r="D19" s="109"/>
      <c r="E19" s="82"/>
      <c r="F19" s="15">
        <f>F20+F24+F22</f>
        <v>1446</v>
      </c>
      <c r="G19" s="15"/>
    </row>
    <row r="20" spans="1:7" ht="26.25" customHeight="1" hidden="1">
      <c r="A20" s="14" t="s">
        <v>31</v>
      </c>
      <c r="B20" s="109" t="s">
        <v>32</v>
      </c>
      <c r="C20" s="109"/>
      <c r="D20" s="109"/>
      <c r="E20" s="82"/>
      <c r="F20" s="15">
        <f>F21</f>
        <v>14</v>
      </c>
      <c r="G20" s="15"/>
    </row>
    <row r="21" spans="1:7" ht="13.5" customHeight="1" hidden="1">
      <c r="A21" s="14" t="s">
        <v>33</v>
      </c>
      <c r="B21" s="109" t="s">
        <v>34</v>
      </c>
      <c r="C21" s="109"/>
      <c r="D21" s="109"/>
      <c r="E21" s="82"/>
      <c r="F21" s="15">
        <v>14</v>
      </c>
      <c r="G21" s="15"/>
    </row>
    <row r="22" spans="1:7" ht="20.25" customHeight="1" hidden="1">
      <c r="A22" s="14" t="s">
        <v>65</v>
      </c>
      <c r="B22" s="109" t="s">
        <v>64</v>
      </c>
      <c r="C22" s="109"/>
      <c r="D22" s="109"/>
      <c r="E22" s="82"/>
      <c r="F22" s="15">
        <f>F23</f>
        <v>58</v>
      </c>
      <c r="G22" s="15"/>
    </row>
    <row r="23" spans="1:7" ht="15.75" hidden="1">
      <c r="A23" s="14" t="s">
        <v>63</v>
      </c>
      <c r="B23" s="109" t="s">
        <v>66</v>
      </c>
      <c r="C23" s="109"/>
      <c r="D23" s="109"/>
      <c r="E23" s="82"/>
      <c r="F23" s="15">
        <v>58</v>
      </c>
      <c r="G23" s="15"/>
    </row>
    <row r="24" spans="1:7" ht="21" customHeight="1" hidden="1">
      <c r="A24" s="14" t="s">
        <v>35</v>
      </c>
      <c r="B24" s="109" t="s">
        <v>36</v>
      </c>
      <c r="C24" s="109"/>
      <c r="D24" s="109"/>
      <c r="E24" s="82"/>
      <c r="F24" s="15">
        <f>F25+F26</f>
        <v>1374</v>
      </c>
      <c r="G24" s="15"/>
    </row>
    <row r="25" spans="1:7" ht="82.5" customHeight="1" hidden="1">
      <c r="A25" s="14" t="s">
        <v>37</v>
      </c>
      <c r="B25" s="109" t="s">
        <v>38</v>
      </c>
      <c r="C25" s="109"/>
      <c r="D25" s="109"/>
      <c r="E25" s="82"/>
      <c r="F25" s="16">
        <v>1374</v>
      </c>
      <c r="G25" s="16"/>
    </row>
    <row r="26" spans="1:7" ht="33.75" customHeight="1" hidden="1">
      <c r="A26" s="14" t="s">
        <v>39</v>
      </c>
      <c r="B26" s="109" t="s">
        <v>40</v>
      </c>
      <c r="C26" s="109"/>
      <c r="D26" s="109"/>
      <c r="E26" s="82"/>
      <c r="F26" s="15"/>
      <c r="G26" s="15"/>
    </row>
    <row r="27" spans="1:7" ht="24.75" customHeight="1" hidden="1">
      <c r="A27" s="14" t="s">
        <v>41</v>
      </c>
      <c r="B27" s="109" t="s">
        <v>42</v>
      </c>
      <c r="C27" s="109"/>
      <c r="D27" s="109"/>
      <c r="E27" s="82"/>
      <c r="F27" s="15">
        <f>F28</f>
        <v>1</v>
      </c>
      <c r="G27" s="15"/>
    </row>
    <row r="28" spans="1:7" ht="12" customHeight="1" hidden="1">
      <c r="A28" s="14" t="s">
        <v>43</v>
      </c>
      <c r="B28" s="109" t="s">
        <v>44</v>
      </c>
      <c r="C28" s="109"/>
      <c r="D28" s="109"/>
      <c r="E28" s="82"/>
      <c r="F28" s="15">
        <f>F29</f>
        <v>1</v>
      </c>
      <c r="G28" s="15"/>
    </row>
    <row r="29" spans="1:7" ht="35.25" customHeight="1" hidden="1">
      <c r="A29" s="14" t="s">
        <v>45</v>
      </c>
      <c r="B29" s="109" t="s">
        <v>46</v>
      </c>
      <c r="C29" s="109"/>
      <c r="D29" s="109"/>
      <c r="E29" s="82"/>
      <c r="F29" s="15">
        <v>1</v>
      </c>
      <c r="G29" s="15"/>
    </row>
    <row r="30" spans="1:7" ht="18" customHeight="1" hidden="1">
      <c r="A30" s="14" t="s">
        <v>47</v>
      </c>
      <c r="B30" s="109" t="s">
        <v>48</v>
      </c>
      <c r="C30" s="109"/>
      <c r="D30" s="109"/>
      <c r="E30" s="82"/>
      <c r="F30" s="15">
        <f>F31+F32</f>
        <v>22</v>
      </c>
      <c r="G30" s="15"/>
    </row>
    <row r="31" spans="1:7" ht="51.75" customHeight="1" hidden="1">
      <c r="A31" s="14" t="s">
        <v>61</v>
      </c>
      <c r="B31" s="109" t="s">
        <v>49</v>
      </c>
      <c r="C31" s="109"/>
      <c r="D31" s="109"/>
      <c r="E31" s="82"/>
      <c r="F31" s="15">
        <v>10</v>
      </c>
      <c r="G31" s="15"/>
    </row>
    <row r="32" spans="1:7" ht="51" customHeight="1" hidden="1">
      <c r="A32" s="14" t="s">
        <v>50</v>
      </c>
      <c r="B32" s="109" t="s">
        <v>51</v>
      </c>
      <c r="C32" s="109"/>
      <c r="D32" s="109"/>
      <c r="E32" s="82"/>
      <c r="F32" s="15">
        <v>12</v>
      </c>
      <c r="G32" s="15"/>
    </row>
    <row r="33" spans="1:7" ht="18.75" customHeight="1">
      <c r="A33" s="14" t="s">
        <v>52</v>
      </c>
      <c r="B33" s="109" t="s">
        <v>53</v>
      </c>
      <c r="C33" s="109"/>
      <c r="D33" s="109"/>
      <c r="E33" s="81">
        <f>E34</f>
        <v>2197.8</v>
      </c>
      <c r="F33" s="81">
        <f>F34</f>
        <v>2195.7000000000003</v>
      </c>
      <c r="G33" s="81">
        <f>G34</f>
        <v>2153.6</v>
      </c>
    </row>
    <row r="34" spans="1:7" ht="32.25" customHeight="1">
      <c r="A34" s="14" t="s">
        <v>54</v>
      </c>
      <c r="B34" s="109" t="s">
        <v>55</v>
      </c>
      <c r="C34" s="109"/>
      <c r="D34" s="109"/>
      <c r="E34" s="81">
        <f>E35+E46+E49+E51+E44</f>
        <v>2197.8</v>
      </c>
      <c r="F34" s="81">
        <f>F35+F46+F49+F51+F44</f>
        <v>2195.7000000000003</v>
      </c>
      <c r="G34" s="81">
        <f>G35+G46+G49+G51+G44</f>
        <v>2153.6</v>
      </c>
    </row>
    <row r="35" spans="1:7" ht="34.5" customHeight="1">
      <c r="A35" s="14" t="s">
        <v>277</v>
      </c>
      <c r="B35" s="109" t="s">
        <v>258</v>
      </c>
      <c r="C35" s="109"/>
      <c r="D35" s="109"/>
      <c r="E35" s="81">
        <f>E39+E43</f>
        <v>2073.9</v>
      </c>
      <c r="F35" s="81">
        <f>F39+F43</f>
        <v>2070.9</v>
      </c>
      <c r="G35" s="81">
        <f>G39+G43</f>
        <v>2025.6</v>
      </c>
    </row>
    <row r="36" spans="1:7" ht="0.75" customHeight="1" hidden="1">
      <c r="A36" s="14" t="s">
        <v>56</v>
      </c>
      <c r="B36" s="109" t="s">
        <v>57</v>
      </c>
      <c r="C36" s="109"/>
      <c r="D36" s="109"/>
      <c r="E36" s="82"/>
      <c r="F36" s="81">
        <f>F37+F38</f>
        <v>0</v>
      </c>
      <c r="G36" s="81"/>
    </row>
    <row r="37" spans="1:7" ht="35.25" customHeight="1" hidden="1">
      <c r="A37" s="14" t="s">
        <v>58</v>
      </c>
      <c r="B37" s="109" t="s">
        <v>59</v>
      </c>
      <c r="C37" s="109"/>
      <c r="D37" s="109"/>
      <c r="E37" s="82"/>
      <c r="F37" s="81"/>
      <c r="G37" s="81"/>
    </row>
    <row r="38" spans="1:7" ht="18.75" customHeight="1" hidden="1">
      <c r="A38" s="14" t="s">
        <v>67</v>
      </c>
      <c r="B38" s="109" t="s">
        <v>68</v>
      </c>
      <c r="C38" s="109"/>
      <c r="D38" s="109"/>
      <c r="E38" s="82"/>
      <c r="F38" s="81">
        <f>95+45-95-45</f>
        <v>0</v>
      </c>
      <c r="G38" s="81"/>
    </row>
    <row r="39" spans="1:7" ht="33" customHeight="1">
      <c r="A39" s="14" t="s">
        <v>278</v>
      </c>
      <c r="B39" s="118" t="s">
        <v>218</v>
      </c>
      <c r="C39" s="118"/>
      <c r="D39" s="118"/>
      <c r="E39" s="20">
        <v>1448.3</v>
      </c>
      <c r="F39" s="81">
        <v>1432.2</v>
      </c>
      <c r="G39" s="81">
        <v>1387.8</v>
      </c>
    </row>
    <row r="40" spans="1:7" ht="35.25" customHeight="1" hidden="1">
      <c r="A40" s="14" t="s">
        <v>77</v>
      </c>
      <c r="B40" s="109" t="s">
        <v>78</v>
      </c>
      <c r="C40" s="109"/>
      <c r="D40" s="109"/>
      <c r="E40" s="82"/>
      <c r="F40" s="81"/>
      <c r="G40" s="81"/>
    </row>
    <row r="41" spans="1:7" ht="34.5" customHeight="1" hidden="1">
      <c r="A41" s="14" t="s">
        <v>179</v>
      </c>
      <c r="B41" s="110" t="s">
        <v>180</v>
      </c>
      <c r="C41" s="119"/>
      <c r="D41" s="120"/>
      <c r="E41" s="84"/>
      <c r="F41" s="81"/>
      <c r="G41" s="81"/>
    </row>
    <row r="42" spans="1:7" ht="34.5" customHeight="1" hidden="1">
      <c r="A42" s="14" t="s">
        <v>181</v>
      </c>
      <c r="B42" s="110" t="s">
        <v>182</v>
      </c>
      <c r="C42" s="119"/>
      <c r="D42" s="120"/>
      <c r="E42" s="84"/>
      <c r="F42" s="81"/>
      <c r="G42" s="81"/>
    </row>
    <row r="43" spans="1:7" ht="34.5" customHeight="1">
      <c r="A43" s="14" t="s">
        <v>279</v>
      </c>
      <c r="B43" s="118" t="s">
        <v>266</v>
      </c>
      <c r="C43" s="118"/>
      <c r="D43" s="118"/>
      <c r="E43" s="20">
        <v>625.6</v>
      </c>
      <c r="F43" s="81">
        <v>638.7</v>
      </c>
      <c r="G43" s="81">
        <v>637.8</v>
      </c>
    </row>
    <row r="44" spans="1:7" ht="34.5" customHeight="1">
      <c r="A44" s="14" t="s">
        <v>293</v>
      </c>
      <c r="B44" s="110" t="s">
        <v>294</v>
      </c>
      <c r="C44" s="111"/>
      <c r="D44" s="112"/>
      <c r="E44" s="20">
        <f>E45</f>
        <v>37.8</v>
      </c>
      <c r="F44" s="20">
        <f>F45</f>
        <v>37.8</v>
      </c>
      <c r="G44" s="20">
        <f>G45</f>
        <v>37.8</v>
      </c>
    </row>
    <row r="45" spans="1:7" ht="34.5" customHeight="1">
      <c r="A45" s="14" t="s">
        <v>280</v>
      </c>
      <c r="B45" s="110" t="s">
        <v>295</v>
      </c>
      <c r="C45" s="111"/>
      <c r="D45" s="112"/>
      <c r="E45" s="20">
        <v>37.8</v>
      </c>
      <c r="F45" s="81">
        <v>37.8</v>
      </c>
      <c r="G45" s="81">
        <v>37.8</v>
      </c>
    </row>
    <row r="46" spans="1:7" ht="34.5" customHeight="1">
      <c r="A46" s="14" t="s">
        <v>281</v>
      </c>
      <c r="B46" s="109" t="s">
        <v>259</v>
      </c>
      <c r="C46" s="109"/>
      <c r="D46" s="109"/>
      <c r="E46" s="81">
        <f>E47+E48</f>
        <v>86.10000000000001</v>
      </c>
      <c r="F46" s="81">
        <f>F47+F48</f>
        <v>87</v>
      </c>
      <c r="G46" s="81">
        <f>G47+G48</f>
        <v>90.2</v>
      </c>
    </row>
    <row r="47" spans="1:7" ht="54" customHeight="1">
      <c r="A47" s="14" t="s">
        <v>282</v>
      </c>
      <c r="B47" s="113" t="s">
        <v>216</v>
      </c>
      <c r="C47" s="114"/>
      <c r="D47" s="115"/>
      <c r="E47" s="76">
        <v>85.7</v>
      </c>
      <c r="F47" s="81">
        <v>86.6</v>
      </c>
      <c r="G47" s="81">
        <v>89.8</v>
      </c>
    </row>
    <row r="48" spans="1:7" ht="49.5" customHeight="1">
      <c r="A48" s="14" t="s">
        <v>283</v>
      </c>
      <c r="B48" s="118" t="s">
        <v>217</v>
      </c>
      <c r="C48" s="118"/>
      <c r="D48" s="118"/>
      <c r="E48" s="20">
        <v>0.4</v>
      </c>
      <c r="F48" s="81">
        <v>0.4</v>
      </c>
      <c r="G48" s="81">
        <v>0.4</v>
      </c>
    </row>
    <row r="49" spans="1:7" ht="20.25" customHeight="1" hidden="1">
      <c r="A49" s="14" t="s">
        <v>94</v>
      </c>
      <c r="B49" s="118" t="s">
        <v>74</v>
      </c>
      <c r="C49" s="118"/>
      <c r="D49" s="118"/>
      <c r="E49" s="50"/>
      <c r="F49" s="85">
        <f>F50</f>
        <v>0</v>
      </c>
      <c r="G49" s="85"/>
    </row>
    <row r="50" spans="1:7" ht="48.75" customHeight="1" hidden="1">
      <c r="A50" s="14" t="s">
        <v>75</v>
      </c>
      <c r="B50" s="118" t="s">
        <v>98</v>
      </c>
      <c r="C50" s="118"/>
      <c r="D50" s="118"/>
      <c r="E50" s="50"/>
      <c r="F50" s="85"/>
      <c r="G50" s="85"/>
    </row>
    <row r="51" spans="1:7" ht="39.75" customHeight="1" hidden="1">
      <c r="A51" s="14" t="s">
        <v>170</v>
      </c>
      <c r="B51" s="110" t="s">
        <v>171</v>
      </c>
      <c r="C51" s="119"/>
      <c r="D51" s="120"/>
      <c r="E51" s="86"/>
      <c r="F51" s="85"/>
      <c r="G51" s="85"/>
    </row>
    <row r="52" spans="1:7" ht="0.75" customHeight="1" hidden="1">
      <c r="A52" s="14" t="s">
        <v>148</v>
      </c>
      <c r="B52" s="113" t="s">
        <v>147</v>
      </c>
      <c r="C52" s="114"/>
      <c r="D52" s="115"/>
      <c r="E52" s="77"/>
      <c r="F52" s="85">
        <f>F53</f>
        <v>0.4</v>
      </c>
      <c r="G52" s="85"/>
    </row>
    <row r="53" spans="1:7" ht="20.25" customHeight="1" hidden="1">
      <c r="A53" s="14" t="s">
        <v>150</v>
      </c>
      <c r="B53" s="113" t="s">
        <v>149</v>
      </c>
      <c r="C53" s="114"/>
      <c r="D53" s="115"/>
      <c r="E53" s="77"/>
      <c r="F53" s="85">
        <v>0.4</v>
      </c>
      <c r="G53" s="85"/>
    </row>
    <row r="54" spans="1:7" ht="15.75">
      <c r="A54" s="14" t="s">
        <v>60</v>
      </c>
      <c r="B54" s="102"/>
      <c r="C54" s="102"/>
      <c r="D54" s="102"/>
      <c r="E54" s="18">
        <f>E15+E33</f>
        <v>2400.8</v>
      </c>
      <c r="F54" s="18">
        <f>F15+F33</f>
        <v>2401.7000000000003</v>
      </c>
      <c r="G54" s="18">
        <f>G15+G33</f>
        <v>2401.6</v>
      </c>
    </row>
    <row r="55" spans="1:7" ht="15">
      <c r="A55" s="8"/>
      <c r="B55" s="8"/>
      <c r="C55" s="8"/>
      <c r="D55" s="8"/>
      <c r="E55" s="8"/>
      <c r="F55" s="8"/>
      <c r="G55" s="8"/>
    </row>
    <row r="56" spans="1:7" ht="15">
      <c r="A56" s="8"/>
      <c r="B56" s="8"/>
      <c r="C56" s="8"/>
      <c r="D56" s="8"/>
      <c r="E56" s="8"/>
      <c r="F56" s="8"/>
      <c r="G56" s="8"/>
    </row>
    <row r="57" spans="1:7" ht="15">
      <c r="A57" s="8"/>
      <c r="B57" s="8"/>
      <c r="C57" s="8"/>
      <c r="D57" s="8"/>
      <c r="E57" s="8"/>
      <c r="F57" s="9"/>
      <c r="G57" s="9"/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8"/>
      <c r="G60" s="8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2:5" ht="15">
      <c r="B102" s="8"/>
      <c r="C102" s="8"/>
      <c r="D102" s="8"/>
      <c r="E102" s="8"/>
    </row>
  </sheetData>
  <sheetProtection/>
  <mergeCells count="51">
    <mergeCell ref="A6:F6"/>
    <mergeCell ref="B23:D23"/>
    <mergeCell ref="B16:D16"/>
    <mergeCell ref="A12:A13"/>
    <mergeCell ref="E12:G12"/>
    <mergeCell ref="B45:D45"/>
    <mergeCell ref="B25:D25"/>
    <mergeCell ref="B34:D34"/>
    <mergeCell ref="B52:D52"/>
    <mergeCell ref="B48:D48"/>
    <mergeCell ref="B51:D51"/>
    <mergeCell ref="B38:D38"/>
    <mergeCell ref="B39:D39"/>
    <mergeCell ref="B36:D36"/>
    <mergeCell ref="B46:D46"/>
    <mergeCell ref="F5:G5"/>
    <mergeCell ref="B43:D43"/>
    <mergeCell ref="B21:D21"/>
    <mergeCell ref="B27:D27"/>
    <mergeCell ref="B37:D37"/>
    <mergeCell ref="A7:F7"/>
    <mergeCell ref="A8:F8"/>
    <mergeCell ref="A9:F9"/>
    <mergeCell ref="B19:D19"/>
    <mergeCell ref="B35:D35"/>
    <mergeCell ref="B54:D54"/>
    <mergeCell ref="B49:D49"/>
    <mergeCell ref="B53:D53"/>
    <mergeCell ref="B50:D50"/>
    <mergeCell ref="B41:D41"/>
    <mergeCell ref="B24:D24"/>
    <mergeCell ref="B26:D26"/>
    <mergeCell ref="B40:D40"/>
    <mergeCell ref="B42:D42"/>
    <mergeCell ref="B31:D31"/>
    <mergeCell ref="A10:F10"/>
    <mergeCell ref="B20:D20"/>
    <mergeCell ref="B30:D30"/>
    <mergeCell ref="B17:D17"/>
    <mergeCell ref="B22:D22"/>
    <mergeCell ref="B18:D18"/>
    <mergeCell ref="F11:G11"/>
    <mergeCell ref="B29:D29"/>
    <mergeCell ref="B14:D14"/>
    <mergeCell ref="B12:D13"/>
    <mergeCell ref="B28:D28"/>
    <mergeCell ref="B15:D15"/>
    <mergeCell ref="B44:D44"/>
    <mergeCell ref="B47:D47"/>
    <mergeCell ref="B32:D32"/>
    <mergeCell ref="B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4.625" style="0" customWidth="1"/>
    <col min="2" max="2" width="7.875" style="0" customWidth="1"/>
    <col min="3" max="3" width="24.125" style="0" customWidth="1"/>
    <col min="4" max="4" width="7.875" style="0" customWidth="1"/>
    <col min="5" max="5" width="6.875" style="0" customWidth="1"/>
    <col min="6" max="6" width="5.625" style="0" customWidth="1"/>
    <col min="7" max="7" width="39.375" style="0" customWidth="1"/>
  </cols>
  <sheetData>
    <row r="1" ht="39.75" customHeight="1">
      <c r="G1" s="51"/>
    </row>
    <row r="2" ht="54.75" customHeight="1">
      <c r="G2" s="51" t="s">
        <v>339</v>
      </c>
    </row>
    <row r="3" ht="12.75">
      <c r="J3" s="46"/>
    </row>
    <row r="4" spans="1:7" ht="47.25" customHeight="1">
      <c r="A4" s="128" t="s">
        <v>328</v>
      </c>
      <c r="B4" s="128"/>
      <c r="C4" s="128"/>
      <c r="D4" s="128"/>
      <c r="E4" s="128"/>
      <c r="F4" s="128"/>
      <c r="G4" s="128"/>
    </row>
    <row r="5" spans="1:7" ht="12.75" customHeight="1">
      <c r="A5" s="52"/>
      <c r="B5" s="52"/>
      <c r="C5" s="52"/>
      <c r="D5" s="52"/>
      <c r="E5" s="52"/>
      <c r="F5" s="52"/>
      <c r="G5" s="52"/>
    </row>
    <row r="6" spans="1:7" ht="36" customHeight="1">
      <c r="A6" s="129" t="s">
        <v>113</v>
      </c>
      <c r="B6" s="129"/>
      <c r="C6" s="129"/>
      <c r="D6" s="130" t="s">
        <v>183</v>
      </c>
      <c r="E6" s="130"/>
      <c r="F6" s="130"/>
      <c r="G6" s="130"/>
    </row>
    <row r="7" spans="1:7" ht="73.5" customHeight="1">
      <c r="A7" s="129" t="s">
        <v>184</v>
      </c>
      <c r="B7" s="129"/>
      <c r="C7" s="22" t="s">
        <v>185</v>
      </c>
      <c r="D7" s="130"/>
      <c r="E7" s="130"/>
      <c r="F7" s="130"/>
      <c r="G7" s="130"/>
    </row>
    <row r="8" spans="1:7" ht="15.75" customHeight="1">
      <c r="A8" s="133">
        <v>1</v>
      </c>
      <c r="B8" s="134"/>
      <c r="C8" s="22">
        <v>2</v>
      </c>
      <c r="D8" s="135">
        <v>3</v>
      </c>
      <c r="E8" s="136"/>
      <c r="F8" s="136"/>
      <c r="G8" s="137"/>
    </row>
    <row r="9" spans="1:7" ht="20.25" customHeight="1">
      <c r="A9" s="131">
        <v>837</v>
      </c>
      <c r="B9" s="131"/>
      <c r="C9" s="17"/>
      <c r="D9" s="132" t="s">
        <v>310</v>
      </c>
      <c r="E9" s="132"/>
      <c r="F9" s="132"/>
      <c r="G9" s="132"/>
    </row>
    <row r="10" spans="1:8" ht="81" customHeight="1">
      <c r="A10" s="130">
        <v>837</v>
      </c>
      <c r="B10" s="130"/>
      <c r="C10" s="20" t="s">
        <v>333</v>
      </c>
      <c r="D10" s="138" t="s">
        <v>334</v>
      </c>
      <c r="E10" s="138"/>
      <c r="F10" s="138"/>
      <c r="G10" s="138"/>
      <c r="H10" s="53"/>
    </row>
    <row r="11" spans="1:8" ht="81" customHeight="1">
      <c r="A11" s="135">
        <v>837</v>
      </c>
      <c r="B11" s="137"/>
      <c r="C11" s="20" t="s">
        <v>311</v>
      </c>
      <c r="D11" s="139" t="s">
        <v>312</v>
      </c>
      <c r="E11" s="140"/>
      <c r="F11" s="140"/>
      <c r="G11" s="141"/>
      <c r="H11" s="53"/>
    </row>
    <row r="12" spans="1:8" ht="32.25" customHeight="1">
      <c r="A12" s="130">
        <v>837</v>
      </c>
      <c r="B12" s="130"/>
      <c r="C12" s="39" t="s">
        <v>186</v>
      </c>
      <c r="D12" s="142" t="s">
        <v>247</v>
      </c>
      <c r="E12" s="142"/>
      <c r="F12" s="142"/>
      <c r="G12" s="142"/>
      <c r="H12" s="54"/>
    </row>
    <row r="13" spans="1:7" ht="30.75" customHeight="1">
      <c r="A13" s="130">
        <v>837</v>
      </c>
      <c r="B13" s="130"/>
      <c r="C13" s="20" t="s">
        <v>187</v>
      </c>
      <c r="D13" s="138" t="s">
        <v>248</v>
      </c>
      <c r="E13" s="138"/>
      <c r="F13" s="138"/>
      <c r="G13" s="138"/>
    </row>
    <row r="14" spans="1:7" ht="36.75" customHeight="1">
      <c r="A14" s="130">
        <v>837</v>
      </c>
      <c r="B14" s="130"/>
      <c r="C14" s="21" t="s">
        <v>278</v>
      </c>
      <c r="D14" s="138" t="s">
        <v>249</v>
      </c>
      <c r="E14" s="138"/>
      <c r="F14" s="138"/>
      <c r="G14" s="138"/>
    </row>
    <row r="15" spans="1:7" ht="36.75" customHeight="1">
      <c r="A15" s="130">
        <v>837</v>
      </c>
      <c r="B15" s="130"/>
      <c r="C15" s="21" t="s">
        <v>279</v>
      </c>
      <c r="D15" s="138" t="s">
        <v>250</v>
      </c>
      <c r="E15" s="138"/>
      <c r="F15" s="138"/>
      <c r="G15" s="138"/>
    </row>
    <row r="16" spans="1:7" ht="36.75" customHeight="1">
      <c r="A16" s="135">
        <v>837</v>
      </c>
      <c r="B16" s="137"/>
      <c r="C16" s="21" t="s">
        <v>284</v>
      </c>
      <c r="D16" s="139" t="s">
        <v>215</v>
      </c>
      <c r="E16" s="143"/>
      <c r="F16" s="143"/>
      <c r="G16" s="144"/>
    </row>
    <row r="17" spans="1:7" ht="36.75" customHeight="1">
      <c r="A17" s="135">
        <v>837</v>
      </c>
      <c r="B17" s="137"/>
      <c r="C17" s="21" t="s">
        <v>280</v>
      </c>
      <c r="D17" s="139" t="s">
        <v>275</v>
      </c>
      <c r="E17" s="143"/>
      <c r="F17" s="143"/>
      <c r="G17" s="144"/>
    </row>
    <row r="18" spans="1:7" ht="52.5" customHeight="1">
      <c r="A18" s="130">
        <v>837</v>
      </c>
      <c r="B18" s="130"/>
      <c r="C18" s="21" t="s">
        <v>282</v>
      </c>
      <c r="D18" s="139" t="s">
        <v>251</v>
      </c>
      <c r="E18" s="140"/>
      <c r="F18" s="140"/>
      <c r="G18" s="141"/>
    </row>
    <row r="19" spans="1:7" ht="47.25" customHeight="1">
      <c r="A19" s="130">
        <v>837</v>
      </c>
      <c r="B19" s="130"/>
      <c r="C19" s="21" t="s">
        <v>283</v>
      </c>
      <c r="D19" s="149" t="s">
        <v>276</v>
      </c>
      <c r="E19" s="149"/>
      <c r="F19" s="149"/>
      <c r="G19" s="149"/>
    </row>
    <row r="20" spans="1:7" ht="80.25" customHeight="1">
      <c r="A20" s="135">
        <v>837</v>
      </c>
      <c r="B20" s="137"/>
      <c r="C20" s="21" t="s">
        <v>285</v>
      </c>
      <c r="D20" s="145" t="s">
        <v>214</v>
      </c>
      <c r="E20" s="146"/>
      <c r="F20" s="146"/>
      <c r="G20" s="147"/>
    </row>
    <row r="21" spans="1:7" ht="35.25" customHeight="1">
      <c r="A21" s="130">
        <v>837</v>
      </c>
      <c r="B21" s="130"/>
      <c r="C21" s="55" t="s">
        <v>150</v>
      </c>
      <c r="D21" s="145" t="s">
        <v>271</v>
      </c>
      <c r="E21" s="146"/>
      <c r="F21" s="146"/>
      <c r="G21" s="147"/>
    </row>
    <row r="22" spans="1:7" ht="106.5" customHeight="1">
      <c r="A22" s="130">
        <v>837</v>
      </c>
      <c r="B22" s="130"/>
      <c r="C22" s="55" t="s">
        <v>188</v>
      </c>
      <c r="D22" s="148" t="s">
        <v>252</v>
      </c>
      <c r="E22" s="148"/>
      <c r="F22" s="148"/>
      <c r="G22" s="148"/>
    </row>
  </sheetData>
  <sheetProtection/>
  <mergeCells count="34">
    <mergeCell ref="A22:B22"/>
    <mergeCell ref="D22:G22"/>
    <mergeCell ref="A21:B21"/>
    <mergeCell ref="D21:G21"/>
    <mergeCell ref="A19:B19"/>
    <mergeCell ref="D19:G19"/>
    <mergeCell ref="A18:B18"/>
    <mergeCell ref="D18:G18"/>
    <mergeCell ref="A20:B20"/>
    <mergeCell ref="D20:G20"/>
    <mergeCell ref="A17:B17"/>
    <mergeCell ref="D17:G17"/>
    <mergeCell ref="A15:B15"/>
    <mergeCell ref="D15:G15"/>
    <mergeCell ref="D16:G16"/>
    <mergeCell ref="A16:B16"/>
    <mergeCell ref="A13:B13"/>
    <mergeCell ref="D13:G13"/>
    <mergeCell ref="A10:B10"/>
    <mergeCell ref="D10:G10"/>
    <mergeCell ref="A11:B11"/>
    <mergeCell ref="D11:G11"/>
    <mergeCell ref="A14:B14"/>
    <mergeCell ref="D14:G14"/>
    <mergeCell ref="A12:B12"/>
    <mergeCell ref="D12:G12"/>
    <mergeCell ref="A4:G4"/>
    <mergeCell ref="A6:C6"/>
    <mergeCell ref="D6:G7"/>
    <mergeCell ref="A7:B7"/>
    <mergeCell ref="A9:B9"/>
    <mergeCell ref="D9:G9"/>
    <mergeCell ref="A8:B8"/>
    <mergeCell ref="D8:G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zoomScalePageLayoutView="0" workbookViewId="0" topLeftCell="A1">
      <selection activeCell="I1" sqref="I1:K1"/>
    </sheetView>
  </sheetViews>
  <sheetFormatPr defaultColWidth="9.00390625" defaultRowHeight="12.75"/>
  <cols>
    <col min="2" max="2" width="17.75390625" style="0" customWidth="1"/>
  </cols>
  <sheetData>
    <row r="1" spans="1:11" ht="99.75" customHeight="1">
      <c r="A1" s="7"/>
      <c r="B1" s="7"/>
      <c r="C1" s="7"/>
      <c r="D1" s="7"/>
      <c r="E1" s="7"/>
      <c r="F1" s="7"/>
      <c r="G1" s="19"/>
      <c r="H1" s="19"/>
      <c r="I1" s="95" t="s">
        <v>340</v>
      </c>
      <c r="J1" s="155"/>
      <c r="K1" s="155"/>
    </row>
    <row r="2" spans="1:11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46.5" customHeight="1">
      <c r="A4" s="13"/>
      <c r="B4" s="116" t="s">
        <v>329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>
      <c r="A6" s="7"/>
      <c r="B6" s="135" t="s">
        <v>113</v>
      </c>
      <c r="C6" s="150"/>
      <c r="D6" s="150"/>
      <c r="E6" s="150"/>
      <c r="F6" s="150"/>
      <c r="G6" s="151"/>
      <c r="H6" s="156" t="s">
        <v>1</v>
      </c>
      <c r="I6" s="157"/>
      <c r="J6" s="157"/>
      <c r="K6" s="158"/>
    </row>
    <row r="7" spans="1:12" ht="15.75">
      <c r="A7" s="7"/>
      <c r="B7" s="165" t="s">
        <v>115</v>
      </c>
      <c r="C7" s="165" t="s">
        <v>272</v>
      </c>
      <c r="D7" s="165"/>
      <c r="E7" s="165"/>
      <c r="F7" s="165"/>
      <c r="G7" s="165"/>
      <c r="H7" s="159"/>
      <c r="I7" s="160"/>
      <c r="J7" s="160"/>
      <c r="K7" s="161"/>
      <c r="L7" s="10"/>
    </row>
    <row r="8" spans="1:12" ht="28.5" customHeight="1">
      <c r="A8" s="7"/>
      <c r="B8" s="165"/>
      <c r="C8" s="165"/>
      <c r="D8" s="165"/>
      <c r="E8" s="165"/>
      <c r="F8" s="165"/>
      <c r="G8" s="165"/>
      <c r="H8" s="162"/>
      <c r="I8" s="163"/>
      <c r="J8" s="163"/>
      <c r="K8" s="164"/>
      <c r="L8" s="10"/>
    </row>
    <row r="9" spans="1:12" ht="17.25" customHeight="1">
      <c r="A9" s="7"/>
      <c r="B9" s="50">
        <v>1</v>
      </c>
      <c r="C9" s="167">
        <v>2</v>
      </c>
      <c r="D9" s="168"/>
      <c r="E9" s="168"/>
      <c r="F9" s="168"/>
      <c r="G9" s="169"/>
      <c r="H9" s="99">
        <v>3</v>
      </c>
      <c r="I9" s="100"/>
      <c r="J9" s="100"/>
      <c r="K9" s="101"/>
      <c r="L9" s="10"/>
    </row>
    <row r="10" spans="1:12" ht="15" customHeight="1">
      <c r="A10" s="7"/>
      <c r="B10" s="165" t="s">
        <v>310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0"/>
    </row>
    <row r="11" spans="1:12" ht="35.25" customHeight="1" hidden="1">
      <c r="A11" s="7"/>
      <c r="B11" s="50">
        <v>841</v>
      </c>
      <c r="C11" s="152" t="s">
        <v>176</v>
      </c>
      <c r="D11" s="153"/>
      <c r="E11" s="153"/>
      <c r="F11" s="153"/>
      <c r="G11" s="154"/>
      <c r="H11" s="139" t="s">
        <v>177</v>
      </c>
      <c r="I11" s="140"/>
      <c r="J11" s="140"/>
      <c r="K11" s="141"/>
      <c r="L11" s="10"/>
    </row>
    <row r="12" spans="1:12" ht="48.75" customHeight="1">
      <c r="A12" s="7"/>
      <c r="B12" s="21">
        <v>837</v>
      </c>
      <c r="C12" s="99" t="s">
        <v>73</v>
      </c>
      <c r="D12" s="100"/>
      <c r="E12" s="100"/>
      <c r="F12" s="100"/>
      <c r="G12" s="101"/>
      <c r="H12" s="139" t="s">
        <v>257</v>
      </c>
      <c r="I12" s="143"/>
      <c r="J12" s="143"/>
      <c r="K12" s="144"/>
      <c r="L12" s="10"/>
    </row>
    <row r="13" ht="28.5" customHeight="1"/>
  </sheetData>
  <sheetProtection/>
  <mergeCells count="13">
    <mergeCell ref="H12:K12"/>
    <mergeCell ref="B7:B8"/>
    <mergeCell ref="C7:G8"/>
    <mergeCell ref="C12:G12"/>
    <mergeCell ref="B4:K4"/>
    <mergeCell ref="C9:G9"/>
    <mergeCell ref="H9:K9"/>
    <mergeCell ref="B6:G6"/>
    <mergeCell ref="C11:G11"/>
    <mergeCell ref="H11:K11"/>
    <mergeCell ref="I1:K1"/>
    <mergeCell ref="H6:K8"/>
    <mergeCell ref="B10:K10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56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</cols>
  <sheetData>
    <row r="1" spans="2:8" ht="98.25" customHeight="1">
      <c r="B1" s="2"/>
      <c r="C1" s="58"/>
      <c r="D1" s="47"/>
      <c r="E1" s="47"/>
      <c r="F1" s="95" t="s">
        <v>341</v>
      </c>
      <c r="G1" s="95"/>
      <c r="H1" s="4"/>
    </row>
    <row r="2" spans="2:8" ht="15" customHeight="1">
      <c r="B2" s="2"/>
      <c r="D2" s="47"/>
      <c r="E2" s="47"/>
      <c r="F2" s="47"/>
      <c r="G2" s="47"/>
      <c r="H2" s="4"/>
    </row>
    <row r="3" spans="2:8" ht="15.75">
      <c r="B3" s="96" t="s">
        <v>118</v>
      </c>
      <c r="C3" s="96"/>
      <c r="D3" s="96"/>
      <c r="E3" s="96"/>
      <c r="F3" s="96"/>
      <c r="G3" s="96"/>
      <c r="H3" s="96"/>
    </row>
    <row r="4" spans="2:8" ht="15.75">
      <c r="B4" s="96" t="s">
        <v>290</v>
      </c>
      <c r="C4" s="96"/>
      <c r="D4" s="96"/>
      <c r="E4" s="96"/>
      <c r="F4" s="96"/>
      <c r="G4" s="96"/>
      <c r="H4" s="96"/>
    </row>
    <row r="5" spans="2:8" ht="16.5" customHeight="1">
      <c r="B5" s="1" t="s">
        <v>5</v>
      </c>
      <c r="C5" s="8"/>
      <c r="D5" s="8"/>
      <c r="E5" s="8"/>
      <c r="F5" s="121" t="s">
        <v>263</v>
      </c>
      <c r="G5" s="121"/>
      <c r="H5" s="8"/>
    </row>
    <row r="6" spans="2:8" ht="20.25" customHeight="1">
      <c r="B6" s="130" t="s">
        <v>1</v>
      </c>
      <c r="C6" s="130" t="s">
        <v>116</v>
      </c>
      <c r="D6" s="130" t="s">
        <v>117</v>
      </c>
      <c r="E6" s="135" t="s">
        <v>0</v>
      </c>
      <c r="F6" s="136"/>
      <c r="G6" s="137"/>
      <c r="H6" s="8"/>
    </row>
    <row r="7" spans="2:8" ht="21.75" customHeight="1">
      <c r="B7" s="170"/>
      <c r="C7" s="130"/>
      <c r="D7" s="130"/>
      <c r="E7" s="20" t="s">
        <v>288</v>
      </c>
      <c r="F7" s="20" t="s">
        <v>260</v>
      </c>
      <c r="G7" s="20" t="s">
        <v>286</v>
      </c>
      <c r="H7" s="8"/>
    </row>
    <row r="8" spans="2:8" ht="18" customHeight="1">
      <c r="B8" s="22">
        <v>1</v>
      </c>
      <c r="C8" s="22">
        <v>2</v>
      </c>
      <c r="D8" s="22">
        <v>3</v>
      </c>
      <c r="E8" s="22"/>
      <c r="F8" s="22">
        <v>4</v>
      </c>
      <c r="G8" s="22">
        <v>5</v>
      </c>
      <c r="H8" s="8"/>
    </row>
    <row r="9" spans="2:8" ht="18" customHeight="1">
      <c r="B9" s="64" t="s">
        <v>13</v>
      </c>
      <c r="C9" s="65" t="s">
        <v>6</v>
      </c>
      <c r="D9" s="65" t="s">
        <v>253</v>
      </c>
      <c r="E9" s="48">
        <f>E10+E11+E17+E22</f>
        <v>1511.8</v>
      </c>
      <c r="F9" s="48">
        <f>F10+F11+F17+F22</f>
        <v>1589.8999999999999</v>
      </c>
      <c r="G9" s="48">
        <f>G10+G11+G17+G22</f>
        <v>1529.8</v>
      </c>
      <c r="H9" s="8"/>
    </row>
    <row r="10" spans="2:8" ht="37.5" customHeight="1">
      <c r="B10" s="17" t="s">
        <v>96</v>
      </c>
      <c r="C10" s="23" t="s">
        <v>6</v>
      </c>
      <c r="D10" s="23" t="s">
        <v>8</v>
      </c>
      <c r="E10" s="23" t="s">
        <v>316</v>
      </c>
      <c r="F10" s="30">
        <v>414.2</v>
      </c>
      <c r="G10" s="30">
        <v>414.2</v>
      </c>
      <c r="H10" s="8"/>
    </row>
    <row r="11" spans="2:8" ht="48.75" customHeight="1">
      <c r="B11" s="31" t="s">
        <v>99</v>
      </c>
      <c r="C11" s="23" t="s">
        <v>6</v>
      </c>
      <c r="D11" s="23" t="s">
        <v>7</v>
      </c>
      <c r="E11" s="87">
        <f>984.7+15.4</f>
        <v>1000.1</v>
      </c>
      <c r="F11" s="30">
        <f>1135.1-56.9</f>
        <v>1078.1999999999998</v>
      </c>
      <c r="G11" s="30">
        <f>1131.8-113.7</f>
        <v>1018.0999999999999</v>
      </c>
      <c r="H11" s="8"/>
    </row>
    <row r="12" spans="2:8" ht="21.75" customHeight="1" hidden="1">
      <c r="B12" s="26" t="s">
        <v>93</v>
      </c>
      <c r="C12" s="23" t="s">
        <v>6</v>
      </c>
      <c r="D12" s="23" t="s">
        <v>92</v>
      </c>
      <c r="E12" s="23"/>
      <c r="F12" s="30"/>
      <c r="G12" s="30"/>
      <c r="H12" s="8"/>
    </row>
    <row r="13" spans="2:8" ht="21.75" customHeight="1">
      <c r="B13" s="60" t="s">
        <v>202</v>
      </c>
      <c r="C13" s="62"/>
      <c r="D13" s="62"/>
      <c r="E13" s="62"/>
      <c r="F13" s="63"/>
      <c r="G13" s="63"/>
      <c r="H13" s="8"/>
    </row>
    <row r="14" spans="2:8" ht="21.75" customHeight="1">
      <c r="B14" s="60" t="s">
        <v>203</v>
      </c>
      <c r="C14" s="62" t="s">
        <v>6</v>
      </c>
      <c r="D14" s="62" t="s">
        <v>7</v>
      </c>
      <c r="E14" s="63">
        <f>E15+E16</f>
        <v>55</v>
      </c>
      <c r="F14" s="63">
        <f>F15+F16</f>
        <v>55</v>
      </c>
      <c r="G14" s="63">
        <f>G15+G16</f>
        <v>55</v>
      </c>
      <c r="H14" s="8"/>
    </row>
    <row r="15" spans="2:8" ht="33.75" customHeight="1">
      <c r="B15" s="61" t="s">
        <v>207</v>
      </c>
      <c r="C15" s="62" t="s">
        <v>6</v>
      </c>
      <c r="D15" s="62" t="s">
        <v>7</v>
      </c>
      <c r="E15" s="62" t="s">
        <v>330</v>
      </c>
      <c r="F15" s="63">
        <v>50</v>
      </c>
      <c r="G15" s="63">
        <v>50</v>
      </c>
      <c r="H15" s="8"/>
    </row>
    <row r="16" spans="2:8" ht="36" customHeight="1">
      <c r="B16" s="61" t="s">
        <v>243</v>
      </c>
      <c r="C16" s="62" t="s">
        <v>6</v>
      </c>
      <c r="D16" s="62" t="s">
        <v>7</v>
      </c>
      <c r="E16" s="62" t="s">
        <v>324</v>
      </c>
      <c r="F16" s="63">
        <v>5</v>
      </c>
      <c r="G16" s="63">
        <v>5</v>
      </c>
      <c r="H16" s="8"/>
    </row>
    <row r="17" spans="2:8" ht="36" customHeight="1">
      <c r="B17" s="26" t="s">
        <v>133</v>
      </c>
      <c r="C17" s="23" t="s">
        <v>6</v>
      </c>
      <c r="D17" s="23" t="s">
        <v>62</v>
      </c>
      <c r="E17" s="30">
        <f>E19</f>
        <v>95</v>
      </c>
      <c r="F17" s="30">
        <f>F19</f>
        <v>95</v>
      </c>
      <c r="G17" s="30">
        <f>G19</f>
        <v>95</v>
      </c>
      <c r="H17" s="8"/>
    </row>
    <row r="18" spans="2:8" ht="19.5" customHeight="1">
      <c r="B18" s="60" t="s">
        <v>202</v>
      </c>
      <c r="C18" s="23"/>
      <c r="D18" s="23"/>
      <c r="E18" s="23"/>
      <c r="F18" s="30"/>
      <c r="G18" s="30"/>
      <c r="H18" s="8"/>
    </row>
    <row r="19" spans="2:8" ht="15.75" customHeight="1">
      <c r="B19" s="60" t="s">
        <v>203</v>
      </c>
      <c r="C19" s="62" t="s">
        <v>6</v>
      </c>
      <c r="D19" s="62" t="s">
        <v>62</v>
      </c>
      <c r="E19" s="63">
        <f>E20+E21</f>
        <v>95</v>
      </c>
      <c r="F19" s="63">
        <f>F20+F21</f>
        <v>95</v>
      </c>
      <c r="G19" s="63">
        <f>G20+G21</f>
        <v>95</v>
      </c>
      <c r="H19" s="8"/>
    </row>
    <row r="20" spans="2:8" ht="67.5" customHeight="1">
      <c r="B20" s="61" t="s">
        <v>210</v>
      </c>
      <c r="C20" s="62" t="s">
        <v>6</v>
      </c>
      <c r="D20" s="62" t="s">
        <v>62</v>
      </c>
      <c r="E20" s="92">
        <v>70</v>
      </c>
      <c r="F20" s="63">
        <v>70</v>
      </c>
      <c r="G20" s="63">
        <v>70</v>
      </c>
      <c r="H20" s="8"/>
    </row>
    <row r="21" spans="2:8" ht="33" customHeight="1">
      <c r="B21" s="61" t="s">
        <v>211</v>
      </c>
      <c r="C21" s="62" t="s">
        <v>6</v>
      </c>
      <c r="D21" s="62" t="s">
        <v>62</v>
      </c>
      <c r="E21" s="62" t="s">
        <v>304</v>
      </c>
      <c r="F21" s="63">
        <v>25</v>
      </c>
      <c r="G21" s="63">
        <v>25</v>
      </c>
      <c r="H21" s="8"/>
    </row>
    <row r="22" spans="2:8" ht="21.75" customHeight="1">
      <c r="B22" s="26" t="s">
        <v>79</v>
      </c>
      <c r="C22" s="23" t="s">
        <v>6</v>
      </c>
      <c r="D22" s="23" t="s">
        <v>80</v>
      </c>
      <c r="E22" s="87" t="s">
        <v>296</v>
      </c>
      <c r="F22" s="30">
        <v>2.5</v>
      </c>
      <c r="G22" s="30">
        <v>2.5</v>
      </c>
      <c r="H22" s="8"/>
    </row>
    <row r="23" spans="2:8" ht="15.75">
      <c r="B23" s="64" t="s">
        <v>14</v>
      </c>
      <c r="C23" s="65" t="s">
        <v>8</v>
      </c>
      <c r="D23" s="65" t="s">
        <v>253</v>
      </c>
      <c r="E23" s="48" t="str">
        <f>E24</f>
        <v>85,7</v>
      </c>
      <c r="F23" s="48">
        <f>F24</f>
        <v>86.6</v>
      </c>
      <c r="G23" s="48">
        <f>G24</f>
        <v>89.8</v>
      </c>
      <c r="H23" s="8"/>
    </row>
    <row r="24" spans="2:8" ht="16.5" customHeight="1">
      <c r="B24" s="26" t="s">
        <v>100</v>
      </c>
      <c r="C24" s="23" t="s">
        <v>8</v>
      </c>
      <c r="D24" s="23" t="s">
        <v>9</v>
      </c>
      <c r="E24" s="23" t="s">
        <v>297</v>
      </c>
      <c r="F24" s="30">
        <v>86.6</v>
      </c>
      <c r="G24" s="30">
        <v>89.8</v>
      </c>
      <c r="H24" s="8"/>
    </row>
    <row r="25" spans="2:8" ht="32.25" customHeight="1">
      <c r="B25" s="64" t="s">
        <v>15</v>
      </c>
      <c r="C25" s="65" t="s">
        <v>9</v>
      </c>
      <c r="D25" s="65" t="s">
        <v>253</v>
      </c>
      <c r="E25" s="48" t="str">
        <f>E27</f>
        <v>30,0</v>
      </c>
      <c r="F25" s="48">
        <f>F27</f>
        <v>10</v>
      </c>
      <c r="G25" s="48">
        <f>G27</f>
        <v>10</v>
      </c>
      <c r="H25" s="8"/>
    </row>
    <row r="26" spans="2:8" ht="12" customHeight="1" hidden="1">
      <c r="B26" s="17" t="s">
        <v>95</v>
      </c>
      <c r="C26" s="23" t="s">
        <v>9</v>
      </c>
      <c r="D26" s="23" t="s">
        <v>12</v>
      </c>
      <c r="E26" s="23"/>
      <c r="F26" s="30"/>
      <c r="G26" s="30"/>
      <c r="H26" s="8"/>
    </row>
    <row r="27" spans="2:8" ht="16.5" customHeight="1">
      <c r="B27" s="26" t="s">
        <v>152</v>
      </c>
      <c r="C27" s="23" t="s">
        <v>9</v>
      </c>
      <c r="D27" s="23">
        <v>10</v>
      </c>
      <c r="E27" s="23" t="s">
        <v>325</v>
      </c>
      <c r="F27" s="30">
        <v>10</v>
      </c>
      <c r="G27" s="30">
        <v>10</v>
      </c>
      <c r="H27" s="8"/>
    </row>
    <row r="28" spans="2:8" ht="15" customHeight="1">
      <c r="B28" s="64" t="s">
        <v>17</v>
      </c>
      <c r="C28" s="65" t="s">
        <v>10</v>
      </c>
      <c r="D28" s="65" t="s">
        <v>253</v>
      </c>
      <c r="E28" s="48">
        <f>E32+E31</f>
        <v>361.90000000000003</v>
      </c>
      <c r="F28" s="48">
        <f>F32+F31</f>
        <v>246.89999999999998</v>
      </c>
      <c r="G28" s="48">
        <f>G32+G31</f>
        <v>246.89999999999998</v>
      </c>
      <c r="H28" s="8"/>
    </row>
    <row r="29" spans="2:8" ht="10.5" customHeight="1" hidden="1">
      <c r="B29" s="26" t="s">
        <v>90</v>
      </c>
      <c r="C29" s="23" t="s">
        <v>10</v>
      </c>
      <c r="D29" s="23" t="s">
        <v>8</v>
      </c>
      <c r="E29" s="23"/>
      <c r="F29" s="30"/>
      <c r="G29" s="30"/>
      <c r="H29" s="8"/>
    </row>
    <row r="30" spans="2:8" ht="11.25" customHeight="1" hidden="1">
      <c r="B30" s="26" t="s">
        <v>158</v>
      </c>
      <c r="C30" s="23" t="s">
        <v>10</v>
      </c>
      <c r="D30" s="23" t="s">
        <v>8</v>
      </c>
      <c r="E30" s="23"/>
      <c r="F30" s="30"/>
      <c r="G30" s="30"/>
      <c r="H30" s="8"/>
    </row>
    <row r="31" spans="2:8" ht="17.25" customHeight="1">
      <c r="B31" s="26" t="s">
        <v>158</v>
      </c>
      <c r="C31" s="23" t="s">
        <v>10</v>
      </c>
      <c r="D31" s="23" t="s">
        <v>8</v>
      </c>
      <c r="E31" s="23" t="s">
        <v>314</v>
      </c>
      <c r="F31" s="30">
        <v>37.8</v>
      </c>
      <c r="G31" s="30">
        <v>37.8</v>
      </c>
      <c r="H31" s="8"/>
    </row>
    <row r="32" spans="2:8" ht="16.5" customHeight="1">
      <c r="B32" s="26" t="s">
        <v>101</v>
      </c>
      <c r="C32" s="23" t="s">
        <v>10</v>
      </c>
      <c r="D32" s="23" t="s">
        <v>9</v>
      </c>
      <c r="E32" s="25">
        <v>324.1</v>
      </c>
      <c r="F32" s="30">
        <v>209.1</v>
      </c>
      <c r="G32" s="30">
        <v>209.1</v>
      </c>
      <c r="H32" s="8"/>
    </row>
    <row r="33" spans="2:8" ht="0.75" customHeight="1" hidden="1">
      <c r="B33" s="17" t="s">
        <v>76</v>
      </c>
      <c r="C33" s="23" t="s">
        <v>11</v>
      </c>
      <c r="D33" s="23"/>
      <c r="E33" s="23"/>
      <c r="F33" s="30"/>
      <c r="G33" s="30"/>
      <c r="H33" s="8"/>
    </row>
    <row r="34" spans="2:8" ht="16.5" customHeight="1" hidden="1">
      <c r="B34" s="26" t="s">
        <v>69</v>
      </c>
      <c r="C34" s="23" t="s">
        <v>11</v>
      </c>
      <c r="D34" s="23" t="s">
        <v>6</v>
      </c>
      <c r="E34" s="23"/>
      <c r="F34" s="30"/>
      <c r="G34" s="30"/>
      <c r="H34" s="8"/>
    </row>
    <row r="35" spans="2:8" ht="31.5" hidden="1">
      <c r="B35" s="26" t="s">
        <v>70</v>
      </c>
      <c r="C35" s="23" t="s">
        <v>11</v>
      </c>
      <c r="D35" s="23" t="s">
        <v>62</v>
      </c>
      <c r="E35" s="23"/>
      <c r="F35" s="30"/>
      <c r="G35" s="30"/>
      <c r="H35" s="8"/>
    </row>
    <row r="36" spans="2:8" ht="15.75" hidden="1">
      <c r="B36" s="26" t="s">
        <v>81</v>
      </c>
      <c r="C36" s="23" t="s">
        <v>16</v>
      </c>
      <c r="D36" s="23" t="s">
        <v>9</v>
      </c>
      <c r="E36" s="23"/>
      <c r="F36" s="30"/>
      <c r="G36" s="30"/>
      <c r="H36" s="8"/>
    </row>
    <row r="37" spans="2:8" ht="15.75" hidden="1">
      <c r="B37" s="26" t="s">
        <v>82</v>
      </c>
      <c r="C37" s="23" t="s">
        <v>16</v>
      </c>
      <c r="D37" s="23" t="s">
        <v>9</v>
      </c>
      <c r="E37" s="23"/>
      <c r="F37" s="30"/>
      <c r="G37" s="30"/>
      <c r="H37" s="8"/>
    </row>
    <row r="38" spans="2:8" ht="15.75" hidden="1">
      <c r="B38" s="26" t="s">
        <v>91</v>
      </c>
      <c r="C38" s="23" t="s">
        <v>92</v>
      </c>
      <c r="D38" s="23"/>
      <c r="E38" s="23"/>
      <c r="F38" s="30"/>
      <c r="G38" s="30"/>
      <c r="H38" s="8"/>
    </row>
    <row r="39" spans="2:8" ht="15.75">
      <c r="B39" s="66" t="s">
        <v>76</v>
      </c>
      <c r="C39" s="65" t="s">
        <v>11</v>
      </c>
      <c r="D39" s="65" t="s">
        <v>253</v>
      </c>
      <c r="E39" s="48">
        <f>E40</f>
        <v>350</v>
      </c>
      <c r="F39" s="48">
        <f>F40</f>
        <v>350</v>
      </c>
      <c r="G39" s="48">
        <f>G40</f>
        <v>350</v>
      </c>
      <c r="H39" s="8"/>
    </row>
    <row r="40" spans="2:8" ht="15.75">
      <c r="B40" s="26" t="s">
        <v>134</v>
      </c>
      <c r="C40" s="23" t="s">
        <v>11</v>
      </c>
      <c r="D40" s="23" t="s">
        <v>6</v>
      </c>
      <c r="E40" s="25">
        <v>350</v>
      </c>
      <c r="F40" s="25">
        <f>F42</f>
        <v>350</v>
      </c>
      <c r="G40" s="25">
        <f>G42</f>
        <v>350</v>
      </c>
      <c r="H40" s="8"/>
    </row>
    <row r="41" spans="2:8" ht="15.75">
      <c r="B41" s="60" t="s">
        <v>202</v>
      </c>
      <c r="C41" s="23"/>
      <c r="D41" s="23"/>
      <c r="E41" s="23"/>
      <c r="F41" s="30"/>
      <c r="G41" s="30"/>
      <c r="H41" s="8"/>
    </row>
    <row r="42" spans="2:8" ht="15.75">
      <c r="B42" s="60" t="s">
        <v>203</v>
      </c>
      <c r="C42" s="62" t="s">
        <v>11</v>
      </c>
      <c r="D42" s="62" t="s">
        <v>6</v>
      </c>
      <c r="E42" s="63" t="str">
        <f>E43</f>
        <v>350,0</v>
      </c>
      <c r="F42" s="63">
        <f>F43</f>
        <v>350</v>
      </c>
      <c r="G42" s="63">
        <f>G43</f>
        <v>350</v>
      </c>
      <c r="H42" s="8"/>
    </row>
    <row r="43" spans="2:8" ht="33" customHeight="1">
      <c r="B43" s="61" t="s">
        <v>208</v>
      </c>
      <c r="C43" s="62" t="s">
        <v>11</v>
      </c>
      <c r="D43" s="62" t="s">
        <v>6</v>
      </c>
      <c r="E43" s="62" t="s">
        <v>317</v>
      </c>
      <c r="F43" s="63">
        <v>350</v>
      </c>
      <c r="G43" s="63">
        <v>350</v>
      </c>
      <c r="H43" s="8"/>
    </row>
    <row r="44" spans="2:8" ht="9" customHeight="1" hidden="1">
      <c r="B44" s="26" t="s">
        <v>81</v>
      </c>
      <c r="C44" s="23" t="s">
        <v>16</v>
      </c>
      <c r="D44" s="23"/>
      <c r="E44" s="23"/>
      <c r="F44" s="30">
        <f>F45+F46</f>
        <v>0</v>
      </c>
      <c r="G44" s="30"/>
      <c r="H44" s="8"/>
    </row>
    <row r="45" spans="2:8" ht="15.75" hidden="1">
      <c r="B45" s="26" t="s">
        <v>126</v>
      </c>
      <c r="C45" s="23" t="s">
        <v>16</v>
      </c>
      <c r="D45" s="23" t="s">
        <v>6</v>
      </c>
      <c r="E45" s="23"/>
      <c r="F45" s="30"/>
      <c r="G45" s="30"/>
      <c r="H45" s="8"/>
    </row>
    <row r="46" spans="2:8" ht="15.75" hidden="1">
      <c r="B46" s="26" t="s">
        <v>151</v>
      </c>
      <c r="C46" s="23" t="s">
        <v>16</v>
      </c>
      <c r="D46" s="23" t="s">
        <v>9</v>
      </c>
      <c r="E46" s="23"/>
      <c r="F46" s="30"/>
      <c r="G46" s="30"/>
      <c r="H46" s="8"/>
    </row>
    <row r="47" spans="2:8" ht="15.75">
      <c r="B47" s="66" t="s">
        <v>91</v>
      </c>
      <c r="C47" s="65" t="s">
        <v>92</v>
      </c>
      <c r="D47" s="65" t="s">
        <v>253</v>
      </c>
      <c r="E47" s="48" t="str">
        <f>E48</f>
        <v>61,4</v>
      </c>
      <c r="F47" s="48">
        <f>F48</f>
        <v>61.4</v>
      </c>
      <c r="G47" s="48">
        <f>G48</f>
        <v>61.4</v>
      </c>
      <c r="H47" s="8"/>
    </row>
    <row r="48" spans="2:8" ht="15.75">
      <c r="B48" s="26" t="s">
        <v>135</v>
      </c>
      <c r="C48" s="23" t="s">
        <v>92</v>
      </c>
      <c r="D48" s="23" t="s">
        <v>6</v>
      </c>
      <c r="E48" s="87" t="str">
        <f>E50</f>
        <v>61,4</v>
      </c>
      <c r="F48" s="25">
        <f>F50</f>
        <v>61.4</v>
      </c>
      <c r="G48" s="25">
        <f>G50</f>
        <v>61.4</v>
      </c>
      <c r="H48" s="8"/>
    </row>
    <row r="49" spans="2:8" ht="15.75">
      <c r="B49" s="60" t="s">
        <v>202</v>
      </c>
      <c r="C49" s="23"/>
      <c r="D49" s="23"/>
      <c r="E49" s="23"/>
      <c r="F49" s="30"/>
      <c r="G49" s="30"/>
      <c r="H49" s="8"/>
    </row>
    <row r="50" spans="2:8" ht="15.75">
      <c r="B50" s="60" t="s">
        <v>203</v>
      </c>
      <c r="C50" s="62" t="s">
        <v>92</v>
      </c>
      <c r="D50" s="62" t="s">
        <v>6</v>
      </c>
      <c r="E50" s="63" t="str">
        <f>E51</f>
        <v>61,4</v>
      </c>
      <c r="F50" s="63">
        <f>F51</f>
        <v>61.4</v>
      </c>
      <c r="G50" s="63">
        <f>G51</f>
        <v>61.4</v>
      </c>
      <c r="H50" s="8"/>
    </row>
    <row r="51" spans="2:8" ht="31.5">
      <c r="B51" s="61" t="s">
        <v>209</v>
      </c>
      <c r="C51" s="62" t="s">
        <v>92</v>
      </c>
      <c r="D51" s="62" t="s">
        <v>6</v>
      </c>
      <c r="E51" s="62" t="s">
        <v>315</v>
      </c>
      <c r="F51" s="63">
        <v>61.4</v>
      </c>
      <c r="G51" s="63">
        <v>61.4</v>
      </c>
      <c r="H51" s="8"/>
    </row>
    <row r="52" spans="2:8" ht="17.25" customHeight="1">
      <c r="B52" s="26" t="s">
        <v>4</v>
      </c>
      <c r="C52" s="23"/>
      <c r="D52" s="23"/>
      <c r="E52" s="30">
        <f>E9+E23+E25+E28+E39+E47</f>
        <v>2400.8</v>
      </c>
      <c r="F52" s="30">
        <f>F9+F23+F25+F28+F39+F47</f>
        <v>2344.7999999999997</v>
      </c>
      <c r="G52" s="30">
        <f>G9+G23+G25+G28+G39+G47</f>
        <v>2287.9</v>
      </c>
      <c r="H52" s="8"/>
    </row>
    <row r="53" spans="2:8" ht="17.25" customHeight="1">
      <c r="B53" s="70" t="s">
        <v>273</v>
      </c>
      <c r="C53" s="23"/>
      <c r="D53" s="23"/>
      <c r="E53" s="88" t="s">
        <v>298</v>
      </c>
      <c r="F53" s="89">
        <v>56.9</v>
      </c>
      <c r="G53" s="89">
        <v>113.7</v>
      </c>
      <c r="H53" s="8"/>
    </row>
    <row r="54" spans="2:8" ht="17.25" customHeight="1">
      <c r="B54" s="66" t="s">
        <v>274</v>
      </c>
      <c r="C54" s="23"/>
      <c r="D54" s="23"/>
      <c r="E54" s="48">
        <f>E52+E53</f>
        <v>2400.8</v>
      </c>
      <c r="F54" s="48">
        <f>F52+F53</f>
        <v>2401.7</v>
      </c>
      <c r="G54" s="48">
        <f>G52+G53</f>
        <v>2401.6</v>
      </c>
      <c r="H54" s="8"/>
    </row>
    <row r="55" spans="2:8" ht="17.25" customHeight="1">
      <c r="B55" s="60" t="s">
        <v>202</v>
      </c>
      <c r="C55" s="23"/>
      <c r="D55" s="23"/>
      <c r="E55" s="23"/>
      <c r="F55" s="30"/>
      <c r="G55" s="30"/>
      <c r="H55" s="8"/>
    </row>
    <row r="56" spans="2:8" ht="30.75" customHeight="1">
      <c r="B56" s="60" t="s">
        <v>246</v>
      </c>
      <c r="C56" s="23"/>
      <c r="D56" s="23"/>
      <c r="E56" s="30">
        <f>E14+E17+E42+E50</f>
        <v>561.4</v>
      </c>
      <c r="F56" s="30">
        <f>F14+F17+F42+F50</f>
        <v>561.4</v>
      </c>
      <c r="G56" s="30">
        <f>G14+G17+G42+G50</f>
        <v>561.4</v>
      </c>
      <c r="H56" s="8"/>
    </row>
    <row r="57" ht="24.75" customHeight="1"/>
  </sheetData>
  <sheetProtection/>
  <mergeCells count="8">
    <mergeCell ref="F1:G1"/>
    <mergeCell ref="B3:H3"/>
    <mergeCell ref="B4:H4"/>
    <mergeCell ref="B6:B7"/>
    <mergeCell ref="C6:C7"/>
    <mergeCell ref="D6:D7"/>
    <mergeCell ref="F5:G5"/>
    <mergeCell ref="E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5:I156"/>
  <sheetViews>
    <sheetView zoomScalePageLayoutView="0" workbookViewId="0" topLeftCell="B1">
      <selection activeCell="E5" sqref="E5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4" ht="4.5" customHeight="1" hidden="1"/>
    <row r="5" spans="2:9" ht="90" customHeight="1">
      <c r="B5" s="12"/>
      <c r="E5" s="58"/>
      <c r="F5" s="47"/>
      <c r="G5" s="47"/>
      <c r="H5" s="95" t="s">
        <v>335</v>
      </c>
      <c r="I5" s="95"/>
    </row>
    <row r="6" ht="18" customHeight="1">
      <c r="B6" s="3"/>
    </row>
    <row r="7" spans="2:9" ht="17.25" customHeight="1">
      <c r="B7" s="96" t="s">
        <v>20</v>
      </c>
      <c r="C7" s="96"/>
      <c r="D7" s="96"/>
      <c r="E7" s="96"/>
      <c r="F7" s="96"/>
      <c r="G7" s="96"/>
      <c r="H7" s="96"/>
      <c r="I7" s="68"/>
    </row>
    <row r="8" spans="2:9" ht="31.5" customHeight="1">
      <c r="B8" s="116" t="s">
        <v>291</v>
      </c>
      <c r="C8" s="116"/>
      <c r="D8" s="116"/>
      <c r="E8" s="116"/>
      <c r="F8" s="116"/>
      <c r="G8" s="116"/>
      <c r="H8" s="116"/>
      <c r="I8" s="13"/>
    </row>
    <row r="9" spans="2:9" ht="15.75" customHeight="1">
      <c r="B9" s="1" t="s">
        <v>5</v>
      </c>
      <c r="C9" s="8"/>
      <c r="D9" s="8"/>
      <c r="E9" s="8"/>
      <c r="F9" s="8"/>
      <c r="G9" s="8"/>
      <c r="H9" s="8"/>
      <c r="I9" s="8"/>
    </row>
    <row r="10" spans="2:9" ht="21" customHeight="1" hidden="1">
      <c r="B10" s="96"/>
      <c r="C10" s="96"/>
      <c r="D10" s="96"/>
      <c r="E10" s="96"/>
      <c r="F10" s="96"/>
      <c r="G10" s="96"/>
      <c r="H10" s="96"/>
      <c r="I10" s="68"/>
    </row>
    <row r="11" spans="2:9" ht="30" customHeight="1">
      <c r="B11" s="1"/>
      <c r="C11" s="8"/>
      <c r="D11" s="8"/>
      <c r="E11" s="8"/>
      <c r="F11" s="8"/>
      <c r="G11" s="8"/>
      <c r="H11" s="121" t="s">
        <v>264</v>
      </c>
      <c r="I11" s="121"/>
    </row>
    <row r="12" spans="2:9" ht="20.25" customHeight="1">
      <c r="B12" s="130" t="s">
        <v>1</v>
      </c>
      <c r="C12" s="130" t="s">
        <v>116</v>
      </c>
      <c r="D12" s="130" t="s">
        <v>117</v>
      </c>
      <c r="E12" s="130" t="s">
        <v>254</v>
      </c>
      <c r="F12" s="130" t="s">
        <v>255</v>
      </c>
      <c r="G12" s="171" t="s">
        <v>0</v>
      </c>
      <c r="H12" s="172"/>
      <c r="I12" s="173"/>
    </row>
    <row r="13" spans="2:9" ht="24.75" customHeight="1">
      <c r="B13" s="170"/>
      <c r="C13" s="130"/>
      <c r="D13" s="130"/>
      <c r="E13" s="130"/>
      <c r="F13" s="130"/>
      <c r="G13" s="39" t="s">
        <v>288</v>
      </c>
      <c r="H13" s="39" t="s">
        <v>260</v>
      </c>
      <c r="I13" s="39" t="s">
        <v>286</v>
      </c>
    </row>
    <row r="14" spans="2:9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/>
      <c r="H14" s="34">
        <v>6</v>
      </c>
      <c r="I14" s="34">
        <v>7</v>
      </c>
    </row>
    <row r="15" spans="2:9" ht="20.25" customHeight="1">
      <c r="B15" s="27" t="s">
        <v>13</v>
      </c>
      <c r="C15" s="29" t="s">
        <v>6</v>
      </c>
      <c r="D15" s="29"/>
      <c r="E15" s="29"/>
      <c r="F15" s="29"/>
      <c r="G15" s="48">
        <f>G21+G46+G16+G38</f>
        <v>1511.8</v>
      </c>
      <c r="H15" s="48">
        <f>H21+H46+H16+H38</f>
        <v>1589.9</v>
      </c>
      <c r="I15" s="48">
        <f>I21+I46+I16+I38</f>
        <v>1529.8</v>
      </c>
    </row>
    <row r="16" spans="2:9" ht="31.5" customHeight="1">
      <c r="B16" s="32" t="s">
        <v>96</v>
      </c>
      <c r="C16" s="29" t="s">
        <v>6</v>
      </c>
      <c r="D16" s="29" t="s">
        <v>8</v>
      </c>
      <c r="E16" s="29"/>
      <c r="F16" s="29"/>
      <c r="G16" s="30" t="str">
        <f aca="true" t="shared" si="0" ref="G16:I17">G17</f>
        <v>414,2</v>
      </c>
      <c r="H16" s="30">
        <f t="shared" si="0"/>
        <v>414.2</v>
      </c>
      <c r="I16" s="30">
        <f t="shared" si="0"/>
        <v>414.2</v>
      </c>
    </row>
    <row r="17" spans="2:9" ht="17.25" customHeight="1">
      <c r="B17" s="41" t="s">
        <v>104</v>
      </c>
      <c r="C17" s="29" t="s">
        <v>6</v>
      </c>
      <c r="D17" s="29" t="s">
        <v>8</v>
      </c>
      <c r="E17" s="29" t="s">
        <v>219</v>
      </c>
      <c r="F17" s="29"/>
      <c r="G17" s="30" t="str">
        <f t="shared" si="0"/>
        <v>414,2</v>
      </c>
      <c r="H17" s="30">
        <f t="shared" si="0"/>
        <v>414.2</v>
      </c>
      <c r="I17" s="30">
        <f t="shared" si="0"/>
        <v>414.2</v>
      </c>
    </row>
    <row r="18" spans="2:9" ht="15.75" customHeight="1">
      <c r="B18" s="32" t="s">
        <v>97</v>
      </c>
      <c r="C18" s="29" t="s">
        <v>6</v>
      </c>
      <c r="D18" s="29" t="s">
        <v>8</v>
      </c>
      <c r="E18" s="29" t="s">
        <v>220</v>
      </c>
      <c r="F18" s="29"/>
      <c r="G18" s="30" t="str">
        <f>G20</f>
        <v>414,2</v>
      </c>
      <c r="H18" s="30">
        <f>H20</f>
        <v>414.2</v>
      </c>
      <c r="I18" s="30">
        <f>I20</f>
        <v>414.2</v>
      </c>
    </row>
    <row r="19" spans="2:9" ht="30.75" customHeight="1">
      <c r="B19" s="32" t="s">
        <v>105</v>
      </c>
      <c r="C19" s="29" t="s">
        <v>6</v>
      </c>
      <c r="D19" s="29" t="s">
        <v>8</v>
      </c>
      <c r="E19" s="29" t="s">
        <v>221</v>
      </c>
      <c r="F19" s="29"/>
      <c r="G19" s="30" t="str">
        <f>G18</f>
        <v>414,2</v>
      </c>
      <c r="H19" s="30">
        <f>H18</f>
        <v>414.2</v>
      </c>
      <c r="I19" s="30">
        <f>I18</f>
        <v>414.2</v>
      </c>
    </row>
    <row r="20" spans="2:9" ht="33" customHeight="1">
      <c r="B20" s="32" t="s">
        <v>88</v>
      </c>
      <c r="C20" s="29" t="s">
        <v>6</v>
      </c>
      <c r="D20" s="29" t="s">
        <v>8</v>
      </c>
      <c r="E20" s="29" t="s">
        <v>221</v>
      </c>
      <c r="F20" s="29" t="s">
        <v>85</v>
      </c>
      <c r="G20" s="30" t="s">
        <v>316</v>
      </c>
      <c r="H20" s="30">
        <v>414.2</v>
      </c>
      <c r="I20" s="30">
        <v>414.2</v>
      </c>
    </row>
    <row r="21" spans="2:9" ht="48" customHeight="1">
      <c r="B21" s="42" t="s">
        <v>99</v>
      </c>
      <c r="C21" s="29" t="s">
        <v>6</v>
      </c>
      <c r="D21" s="29" t="s">
        <v>7</v>
      </c>
      <c r="E21" s="29"/>
      <c r="F21" s="29"/>
      <c r="G21" s="30">
        <f>G22+G27</f>
        <v>1000.1</v>
      </c>
      <c r="H21" s="30">
        <f>H22+H27</f>
        <v>1078.2</v>
      </c>
      <c r="I21" s="30">
        <f>I22+I27</f>
        <v>1018.1</v>
      </c>
    </row>
    <row r="22" spans="2:9" ht="20.25" customHeight="1">
      <c r="B22" s="41" t="s">
        <v>104</v>
      </c>
      <c r="C22" s="29" t="s">
        <v>6</v>
      </c>
      <c r="D22" s="29" t="s">
        <v>7</v>
      </c>
      <c r="E22" s="29" t="s">
        <v>219</v>
      </c>
      <c r="F22" s="29"/>
      <c r="G22" s="30">
        <f>G23</f>
        <v>945.1</v>
      </c>
      <c r="H22" s="30">
        <f>H23</f>
        <v>1023.2</v>
      </c>
      <c r="I22" s="30">
        <f>I23</f>
        <v>963.1</v>
      </c>
    </row>
    <row r="23" spans="2:9" ht="31.5" customHeight="1">
      <c r="B23" s="32" t="s">
        <v>105</v>
      </c>
      <c r="C23" s="29" t="s">
        <v>6</v>
      </c>
      <c r="D23" s="29" t="s">
        <v>7</v>
      </c>
      <c r="E23" s="29" t="s">
        <v>222</v>
      </c>
      <c r="F23" s="29"/>
      <c r="G23" s="30">
        <f>G24+G25+G26</f>
        <v>945.1</v>
      </c>
      <c r="H23" s="30">
        <f>H24+H25+H26</f>
        <v>1023.2</v>
      </c>
      <c r="I23" s="30">
        <f>I24+I25+I26</f>
        <v>963.1</v>
      </c>
    </row>
    <row r="24" spans="2:9" ht="32.25" customHeight="1">
      <c r="B24" s="32" t="s">
        <v>88</v>
      </c>
      <c r="C24" s="29" t="s">
        <v>6</v>
      </c>
      <c r="D24" s="29" t="s">
        <v>7</v>
      </c>
      <c r="E24" s="29" t="s">
        <v>222</v>
      </c>
      <c r="F24" s="29" t="s">
        <v>85</v>
      </c>
      <c r="G24" s="30" t="s">
        <v>318</v>
      </c>
      <c r="H24" s="30">
        <v>709.6</v>
      </c>
      <c r="I24" s="30">
        <v>709.6</v>
      </c>
    </row>
    <row r="25" spans="2:9" ht="31.5" customHeight="1">
      <c r="B25" s="32" t="s">
        <v>107</v>
      </c>
      <c r="C25" s="29" t="s">
        <v>6</v>
      </c>
      <c r="D25" s="29" t="s">
        <v>7</v>
      </c>
      <c r="E25" s="29" t="s">
        <v>222</v>
      </c>
      <c r="F25" s="29" t="s">
        <v>86</v>
      </c>
      <c r="G25" s="30">
        <f>189.7+18+0.4+15.4</f>
        <v>223.5</v>
      </c>
      <c r="H25" s="30">
        <f>257+51.5-56.9+16.2+33.4+0.4</f>
        <v>301.59999999999997</v>
      </c>
      <c r="I25" s="30">
        <f>257-49.3+33.4+0.4</f>
        <v>241.5</v>
      </c>
    </row>
    <row r="26" spans="2:9" ht="17.25" customHeight="1">
      <c r="B26" s="32" t="s">
        <v>84</v>
      </c>
      <c r="C26" s="29" t="s">
        <v>6</v>
      </c>
      <c r="D26" s="29" t="s">
        <v>7</v>
      </c>
      <c r="E26" s="29" t="s">
        <v>222</v>
      </c>
      <c r="F26" s="29" t="s">
        <v>87</v>
      </c>
      <c r="G26" s="30">
        <v>12</v>
      </c>
      <c r="H26" s="30">
        <v>12</v>
      </c>
      <c r="I26" s="30">
        <v>12</v>
      </c>
    </row>
    <row r="27" spans="2:9" ht="17.25" customHeight="1">
      <c r="B27" s="32" t="s">
        <v>123</v>
      </c>
      <c r="C27" s="29" t="s">
        <v>6</v>
      </c>
      <c r="D27" s="29" t="s">
        <v>7</v>
      </c>
      <c r="E27" s="29" t="s">
        <v>223</v>
      </c>
      <c r="F27" s="29"/>
      <c r="G27" s="30">
        <f>G30+G35</f>
        <v>55</v>
      </c>
      <c r="H27" s="30">
        <f>H30+H35</f>
        <v>55</v>
      </c>
      <c r="I27" s="30">
        <f>I30+I35</f>
        <v>55</v>
      </c>
    </row>
    <row r="28" spans="2:9" ht="42" customHeight="1" hidden="1">
      <c r="B28" s="32" t="s">
        <v>124</v>
      </c>
      <c r="C28" s="29" t="s">
        <v>6</v>
      </c>
      <c r="D28" s="29" t="s">
        <v>7</v>
      </c>
      <c r="E28" s="29" t="s">
        <v>174</v>
      </c>
      <c r="F28" s="29"/>
      <c r="G28" s="30"/>
      <c r="H28" s="30">
        <f>H29</f>
        <v>0</v>
      </c>
      <c r="I28" s="30"/>
    </row>
    <row r="29" spans="2:9" ht="27" customHeight="1" hidden="1">
      <c r="B29" s="32" t="s">
        <v>102</v>
      </c>
      <c r="C29" s="29" t="s">
        <v>6</v>
      </c>
      <c r="D29" s="29" t="s">
        <v>7</v>
      </c>
      <c r="E29" s="29" t="s">
        <v>174</v>
      </c>
      <c r="F29" s="29" t="s">
        <v>89</v>
      </c>
      <c r="G29" s="30"/>
      <c r="H29" s="30"/>
      <c r="I29" s="30"/>
    </row>
    <row r="30" spans="2:9" ht="36" customHeight="1">
      <c r="B30" s="32" t="s">
        <v>207</v>
      </c>
      <c r="C30" s="29" t="s">
        <v>6</v>
      </c>
      <c r="D30" s="29" t="s">
        <v>7</v>
      </c>
      <c r="E30" s="29" t="s">
        <v>224</v>
      </c>
      <c r="F30" s="29"/>
      <c r="G30" s="30">
        <f aca="true" t="shared" si="1" ref="G30:I31">G31</f>
        <v>50</v>
      </c>
      <c r="H30" s="30">
        <f t="shared" si="1"/>
        <v>50</v>
      </c>
      <c r="I30" s="30">
        <f t="shared" si="1"/>
        <v>50</v>
      </c>
    </row>
    <row r="31" spans="2:9" ht="53.25" customHeight="1">
      <c r="B31" s="32" t="s">
        <v>212</v>
      </c>
      <c r="C31" s="29" t="s">
        <v>6</v>
      </c>
      <c r="D31" s="29" t="s">
        <v>7</v>
      </c>
      <c r="E31" s="29" t="s">
        <v>225</v>
      </c>
      <c r="F31" s="29"/>
      <c r="G31" s="30">
        <f t="shared" si="1"/>
        <v>50</v>
      </c>
      <c r="H31" s="30">
        <f t="shared" si="1"/>
        <v>50</v>
      </c>
      <c r="I31" s="30">
        <f t="shared" si="1"/>
        <v>50</v>
      </c>
    </row>
    <row r="32" spans="2:9" ht="17.25" customHeight="1">
      <c r="B32" s="32" t="s">
        <v>102</v>
      </c>
      <c r="C32" s="29" t="s">
        <v>6</v>
      </c>
      <c r="D32" s="29" t="s">
        <v>7</v>
      </c>
      <c r="E32" s="29" t="s">
        <v>225</v>
      </c>
      <c r="F32" s="29" t="s">
        <v>89</v>
      </c>
      <c r="G32" s="30">
        <v>50</v>
      </c>
      <c r="H32" s="30">
        <v>50</v>
      </c>
      <c r="I32" s="30">
        <v>50</v>
      </c>
    </row>
    <row r="33" spans="2:9" ht="0.75" customHeight="1" hidden="1">
      <c r="B33" s="32" t="s">
        <v>125</v>
      </c>
      <c r="C33" s="29" t="s">
        <v>6</v>
      </c>
      <c r="D33" s="29" t="s">
        <v>7</v>
      </c>
      <c r="E33" s="29" t="s">
        <v>175</v>
      </c>
      <c r="F33" s="29"/>
      <c r="G33" s="30"/>
      <c r="H33" s="30">
        <f>H34</f>
        <v>0</v>
      </c>
      <c r="I33" s="30"/>
    </row>
    <row r="34" spans="2:9" ht="30.75" customHeight="1" hidden="1">
      <c r="B34" s="32" t="s">
        <v>102</v>
      </c>
      <c r="C34" s="29" t="s">
        <v>6</v>
      </c>
      <c r="D34" s="29" t="s">
        <v>7</v>
      </c>
      <c r="E34" s="29" t="s">
        <v>175</v>
      </c>
      <c r="F34" s="29" t="s">
        <v>89</v>
      </c>
      <c r="G34" s="30"/>
      <c r="H34" s="30"/>
      <c r="I34" s="30"/>
    </row>
    <row r="35" spans="2:9" ht="30.75" customHeight="1">
      <c r="B35" s="32" t="s">
        <v>242</v>
      </c>
      <c r="C35" s="29" t="s">
        <v>6</v>
      </c>
      <c r="D35" s="29" t="s">
        <v>7</v>
      </c>
      <c r="E35" s="29" t="s">
        <v>244</v>
      </c>
      <c r="F35" s="29"/>
      <c r="G35" s="30">
        <v>5</v>
      </c>
      <c r="H35" s="30">
        <f>H36</f>
        <v>5</v>
      </c>
      <c r="I35" s="30">
        <f>I36</f>
        <v>5</v>
      </c>
    </row>
    <row r="36" spans="2:9" ht="30.75" customHeight="1">
      <c r="B36" s="32" t="s">
        <v>212</v>
      </c>
      <c r="C36" s="29" t="s">
        <v>6</v>
      </c>
      <c r="D36" s="29" t="s">
        <v>7</v>
      </c>
      <c r="E36" s="29" t="s">
        <v>245</v>
      </c>
      <c r="F36" s="29"/>
      <c r="G36" s="30">
        <v>5</v>
      </c>
      <c r="H36" s="30">
        <f>H37</f>
        <v>5</v>
      </c>
      <c r="I36" s="30">
        <f>I37</f>
        <v>5</v>
      </c>
    </row>
    <row r="37" spans="2:9" ht="30.75" customHeight="1">
      <c r="B37" s="32" t="s">
        <v>102</v>
      </c>
      <c r="C37" s="29" t="s">
        <v>6</v>
      </c>
      <c r="D37" s="29" t="s">
        <v>7</v>
      </c>
      <c r="E37" s="29" t="s">
        <v>245</v>
      </c>
      <c r="F37" s="29" t="s">
        <v>89</v>
      </c>
      <c r="G37" s="30">
        <v>5</v>
      </c>
      <c r="H37" s="30">
        <v>5</v>
      </c>
      <c r="I37" s="30">
        <v>5</v>
      </c>
    </row>
    <row r="38" spans="2:9" ht="42" customHeight="1">
      <c r="B38" s="26" t="s">
        <v>133</v>
      </c>
      <c r="C38" s="23" t="s">
        <v>6</v>
      </c>
      <c r="D38" s="23" t="s">
        <v>62</v>
      </c>
      <c r="E38" s="25"/>
      <c r="F38" s="29"/>
      <c r="G38" s="30">
        <f>G39</f>
        <v>95</v>
      </c>
      <c r="H38" s="30">
        <f>H39</f>
        <v>95</v>
      </c>
      <c r="I38" s="30">
        <f>I39</f>
        <v>95</v>
      </c>
    </row>
    <row r="39" spans="2:9" ht="19.5" customHeight="1">
      <c r="B39" s="32" t="s">
        <v>123</v>
      </c>
      <c r="C39" s="29" t="s">
        <v>6</v>
      </c>
      <c r="D39" s="29" t="s">
        <v>62</v>
      </c>
      <c r="E39" s="29" t="s">
        <v>223</v>
      </c>
      <c r="F39" s="29"/>
      <c r="G39" s="30">
        <f>G41+G44</f>
        <v>95</v>
      </c>
      <c r="H39" s="30">
        <f>H41+H44</f>
        <v>95</v>
      </c>
      <c r="I39" s="30">
        <f>I41+I44</f>
        <v>95</v>
      </c>
    </row>
    <row r="40" spans="2:9" ht="69" customHeight="1">
      <c r="B40" s="32" t="s">
        <v>210</v>
      </c>
      <c r="C40" s="29" t="s">
        <v>6</v>
      </c>
      <c r="D40" s="29" t="s">
        <v>62</v>
      </c>
      <c r="E40" s="29" t="s">
        <v>228</v>
      </c>
      <c r="F40" s="29"/>
      <c r="G40" s="30">
        <f aca="true" t="shared" si="2" ref="G40:I41">G41</f>
        <v>70</v>
      </c>
      <c r="H40" s="30">
        <f t="shared" si="2"/>
        <v>70</v>
      </c>
      <c r="I40" s="30">
        <f t="shared" si="2"/>
        <v>70</v>
      </c>
    </row>
    <row r="41" spans="2:9" ht="45.75" customHeight="1">
      <c r="B41" s="32" t="s">
        <v>212</v>
      </c>
      <c r="C41" s="29" t="s">
        <v>6</v>
      </c>
      <c r="D41" s="29" t="s">
        <v>62</v>
      </c>
      <c r="E41" s="29" t="s">
        <v>229</v>
      </c>
      <c r="F41" s="29"/>
      <c r="G41" s="30">
        <f t="shared" si="2"/>
        <v>70</v>
      </c>
      <c r="H41" s="30">
        <f t="shared" si="2"/>
        <v>70</v>
      </c>
      <c r="I41" s="30">
        <f t="shared" si="2"/>
        <v>70</v>
      </c>
    </row>
    <row r="42" spans="2:9" ht="16.5" customHeight="1">
      <c r="B42" s="32" t="s">
        <v>102</v>
      </c>
      <c r="C42" s="29" t="s">
        <v>6</v>
      </c>
      <c r="D42" s="29" t="s">
        <v>62</v>
      </c>
      <c r="E42" s="29" t="s">
        <v>229</v>
      </c>
      <c r="F42" s="29" t="s">
        <v>89</v>
      </c>
      <c r="G42" s="30">
        <v>70</v>
      </c>
      <c r="H42" s="30">
        <v>70</v>
      </c>
      <c r="I42" s="30">
        <v>70</v>
      </c>
    </row>
    <row r="43" spans="2:9" ht="33.75" customHeight="1">
      <c r="B43" s="32" t="s">
        <v>211</v>
      </c>
      <c r="C43" s="29" t="s">
        <v>6</v>
      </c>
      <c r="D43" s="29" t="s">
        <v>62</v>
      </c>
      <c r="E43" s="29" t="s">
        <v>230</v>
      </c>
      <c r="F43" s="29"/>
      <c r="G43" s="30" t="str">
        <f aca="true" t="shared" si="3" ref="G43:I44">G44</f>
        <v>25,0</v>
      </c>
      <c r="H43" s="30">
        <f>H44</f>
        <v>25</v>
      </c>
      <c r="I43" s="30">
        <f t="shared" si="3"/>
        <v>25</v>
      </c>
    </row>
    <row r="44" spans="2:9" ht="48" customHeight="1">
      <c r="B44" s="32" t="s">
        <v>212</v>
      </c>
      <c r="C44" s="29" t="s">
        <v>6</v>
      </c>
      <c r="D44" s="29" t="s">
        <v>62</v>
      </c>
      <c r="E44" s="29" t="s">
        <v>231</v>
      </c>
      <c r="F44" s="29"/>
      <c r="G44" s="30" t="str">
        <f t="shared" si="3"/>
        <v>25,0</v>
      </c>
      <c r="H44" s="30">
        <f t="shared" si="3"/>
        <v>25</v>
      </c>
      <c r="I44" s="30">
        <f t="shared" si="3"/>
        <v>25</v>
      </c>
    </row>
    <row r="45" spans="2:9" ht="19.5" customHeight="1">
      <c r="B45" s="32" t="s">
        <v>102</v>
      </c>
      <c r="C45" s="29" t="s">
        <v>6</v>
      </c>
      <c r="D45" s="29" t="s">
        <v>62</v>
      </c>
      <c r="E45" s="29" t="s">
        <v>231</v>
      </c>
      <c r="F45" s="29" t="s">
        <v>89</v>
      </c>
      <c r="G45" s="30" t="s">
        <v>304</v>
      </c>
      <c r="H45" s="30">
        <v>25</v>
      </c>
      <c r="I45" s="30">
        <v>25</v>
      </c>
    </row>
    <row r="46" spans="2:9" ht="17.25" customHeight="1">
      <c r="B46" s="32" t="s">
        <v>79</v>
      </c>
      <c r="C46" s="29" t="s">
        <v>6</v>
      </c>
      <c r="D46" s="29" t="s">
        <v>80</v>
      </c>
      <c r="E46" s="29"/>
      <c r="F46" s="29"/>
      <c r="G46" s="30">
        <f>G47+G50</f>
        <v>2.5</v>
      </c>
      <c r="H46" s="30">
        <f>H47+H50</f>
        <v>2.5</v>
      </c>
      <c r="I46" s="30">
        <f>I47+I50</f>
        <v>2.5</v>
      </c>
    </row>
    <row r="47" spans="2:9" ht="16.5" customHeight="1">
      <c r="B47" s="32" t="s">
        <v>106</v>
      </c>
      <c r="C47" s="29" t="s">
        <v>6</v>
      </c>
      <c r="D47" s="29" t="s">
        <v>80</v>
      </c>
      <c r="E47" s="29" t="s">
        <v>232</v>
      </c>
      <c r="F47" s="29"/>
      <c r="G47" s="30" t="str">
        <f aca="true" t="shared" si="4" ref="G47:I48">G48</f>
        <v>0,4</v>
      </c>
      <c r="H47" s="30">
        <f t="shared" si="4"/>
        <v>0.4</v>
      </c>
      <c r="I47" s="30">
        <f t="shared" si="4"/>
        <v>0.4</v>
      </c>
    </row>
    <row r="48" spans="2:9" ht="87.75" customHeight="1">
      <c r="B48" s="32" t="s">
        <v>204</v>
      </c>
      <c r="C48" s="37" t="s">
        <v>6</v>
      </c>
      <c r="D48" s="37" t="s">
        <v>80</v>
      </c>
      <c r="E48" s="37" t="s">
        <v>269</v>
      </c>
      <c r="F48" s="37"/>
      <c r="G48" s="40" t="str">
        <f t="shared" si="4"/>
        <v>0,4</v>
      </c>
      <c r="H48" s="40">
        <f t="shared" si="4"/>
        <v>0.4</v>
      </c>
      <c r="I48" s="40">
        <f t="shared" si="4"/>
        <v>0.4</v>
      </c>
    </row>
    <row r="49" spans="2:9" ht="33.75" customHeight="1">
      <c r="B49" s="32" t="s">
        <v>107</v>
      </c>
      <c r="C49" s="29" t="s">
        <v>6</v>
      </c>
      <c r="D49" s="29" t="s">
        <v>80</v>
      </c>
      <c r="E49" s="37" t="s">
        <v>269</v>
      </c>
      <c r="F49" s="29" t="s">
        <v>86</v>
      </c>
      <c r="G49" s="30" t="s">
        <v>299</v>
      </c>
      <c r="H49" s="30">
        <v>0.4</v>
      </c>
      <c r="I49" s="30">
        <v>0.4</v>
      </c>
    </row>
    <row r="50" spans="2:9" ht="36" customHeight="1">
      <c r="B50" s="32" t="s">
        <v>145</v>
      </c>
      <c r="C50" s="29" t="s">
        <v>6</v>
      </c>
      <c r="D50" s="29" t="s">
        <v>80</v>
      </c>
      <c r="E50" s="29" t="s">
        <v>233</v>
      </c>
      <c r="F50" s="29"/>
      <c r="G50" s="30" t="str">
        <f aca="true" t="shared" si="5" ref="G50:I51">G51</f>
        <v>2,1</v>
      </c>
      <c r="H50" s="30">
        <f t="shared" si="5"/>
        <v>2.1</v>
      </c>
      <c r="I50" s="30">
        <f t="shared" si="5"/>
        <v>2.1</v>
      </c>
    </row>
    <row r="51" spans="2:9" ht="33" customHeight="1">
      <c r="B51" s="32" t="s">
        <v>146</v>
      </c>
      <c r="C51" s="29" t="s">
        <v>6</v>
      </c>
      <c r="D51" s="29" t="s">
        <v>80</v>
      </c>
      <c r="E51" s="29" t="s">
        <v>234</v>
      </c>
      <c r="F51" s="29"/>
      <c r="G51" s="30" t="str">
        <f t="shared" si="5"/>
        <v>2,1</v>
      </c>
      <c r="H51" s="30">
        <f t="shared" si="5"/>
        <v>2.1</v>
      </c>
      <c r="I51" s="30">
        <f t="shared" si="5"/>
        <v>2.1</v>
      </c>
    </row>
    <row r="52" spans="2:9" ht="20.25" customHeight="1">
      <c r="B52" s="32" t="s">
        <v>84</v>
      </c>
      <c r="C52" s="29" t="s">
        <v>6</v>
      </c>
      <c r="D52" s="29" t="s">
        <v>80</v>
      </c>
      <c r="E52" s="29" t="s">
        <v>234</v>
      </c>
      <c r="F52" s="29" t="s">
        <v>87</v>
      </c>
      <c r="G52" s="30" t="s">
        <v>300</v>
      </c>
      <c r="H52" s="30">
        <v>2.1</v>
      </c>
      <c r="I52" s="30">
        <v>2.1</v>
      </c>
    </row>
    <row r="53" spans="2:9" ht="15.75" customHeight="1">
      <c r="B53" s="27" t="s">
        <v>14</v>
      </c>
      <c r="C53" s="28" t="s">
        <v>8</v>
      </c>
      <c r="D53" s="29"/>
      <c r="E53" s="29"/>
      <c r="F53" s="29"/>
      <c r="G53" s="48">
        <f aca="true" t="shared" si="6" ref="G53:I55">G54</f>
        <v>85.7</v>
      </c>
      <c r="H53" s="48">
        <f t="shared" si="6"/>
        <v>86.6</v>
      </c>
      <c r="I53" s="48">
        <f t="shared" si="6"/>
        <v>89.8</v>
      </c>
    </row>
    <row r="54" spans="2:9" ht="16.5" customHeight="1">
      <c r="B54" s="32" t="s">
        <v>100</v>
      </c>
      <c r="C54" s="29" t="s">
        <v>8</v>
      </c>
      <c r="D54" s="29" t="s">
        <v>9</v>
      </c>
      <c r="E54" s="29"/>
      <c r="F54" s="29"/>
      <c r="G54" s="30">
        <f t="shared" si="6"/>
        <v>85.7</v>
      </c>
      <c r="H54" s="30">
        <f t="shared" si="6"/>
        <v>86.6</v>
      </c>
      <c r="I54" s="30">
        <f t="shared" si="6"/>
        <v>89.8</v>
      </c>
    </row>
    <row r="55" spans="2:9" ht="15.75" customHeight="1">
      <c r="B55" s="32" t="s">
        <v>106</v>
      </c>
      <c r="C55" s="29" t="s">
        <v>8</v>
      </c>
      <c r="D55" s="29" t="s">
        <v>9</v>
      </c>
      <c r="E55" s="29" t="s">
        <v>232</v>
      </c>
      <c r="F55" s="29"/>
      <c r="G55" s="30">
        <f t="shared" si="6"/>
        <v>85.7</v>
      </c>
      <c r="H55" s="30">
        <f t="shared" si="6"/>
        <v>86.6</v>
      </c>
      <c r="I55" s="30">
        <f t="shared" si="6"/>
        <v>89.8</v>
      </c>
    </row>
    <row r="56" spans="2:9" ht="31.5" customHeight="1">
      <c r="B56" s="32" t="s">
        <v>108</v>
      </c>
      <c r="C56" s="29" t="s">
        <v>8</v>
      </c>
      <c r="D56" s="29" t="s">
        <v>9</v>
      </c>
      <c r="E56" s="29" t="s">
        <v>235</v>
      </c>
      <c r="F56" s="29"/>
      <c r="G56" s="30">
        <f>G57+G58</f>
        <v>85.7</v>
      </c>
      <c r="H56" s="30">
        <f>H57+H58</f>
        <v>86.6</v>
      </c>
      <c r="I56" s="30">
        <f>I57+I58</f>
        <v>89.8</v>
      </c>
    </row>
    <row r="57" spans="2:9" ht="32.25" customHeight="1">
      <c r="B57" s="32" t="s">
        <v>88</v>
      </c>
      <c r="C57" s="29" t="s">
        <v>8</v>
      </c>
      <c r="D57" s="29" t="s">
        <v>9</v>
      </c>
      <c r="E57" s="29" t="s">
        <v>235</v>
      </c>
      <c r="F57" s="29" t="s">
        <v>85</v>
      </c>
      <c r="G57" s="30" t="s">
        <v>319</v>
      </c>
      <c r="H57" s="30">
        <v>54.4</v>
      </c>
      <c r="I57" s="30">
        <v>54.4</v>
      </c>
    </row>
    <row r="58" spans="2:9" ht="32.25" customHeight="1">
      <c r="B58" s="32" t="s">
        <v>107</v>
      </c>
      <c r="C58" s="29" t="s">
        <v>8</v>
      </c>
      <c r="D58" s="29" t="s">
        <v>9</v>
      </c>
      <c r="E58" s="29" t="s">
        <v>235</v>
      </c>
      <c r="F58" s="29" t="s">
        <v>86</v>
      </c>
      <c r="G58" s="30" t="s">
        <v>320</v>
      </c>
      <c r="H58" s="30">
        <v>32.2</v>
      </c>
      <c r="I58" s="30">
        <v>35.4</v>
      </c>
    </row>
    <row r="59" spans="2:9" ht="32.25" customHeight="1">
      <c r="B59" s="27" t="s">
        <v>15</v>
      </c>
      <c r="C59" s="28" t="s">
        <v>9</v>
      </c>
      <c r="D59" s="29"/>
      <c r="E59" s="29"/>
      <c r="F59" s="29"/>
      <c r="G59" s="48">
        <f aca="true" t="shared" si="7" ref="G59:I62">G60</f>
        <v>30</v>
      </c>
      <c r="H59" s="48">
        <f t="shared" si="7"/>
        <v>10</v>
      </c>
      <c r="I59" s="48">
        <f t="shared" si="7"/>
        <v>10</v>
      </c>
    </row>
    <row r="60" spans="2:9" ht="17.25" customHeight="1">
      <c r="B60" s="32" t="s">
        <v>152</v>
      </c>
      <c r="C60" s="29" t="s">
        <v>9</v>
      </c>
      <c r="D60" s="29" t="s">
        <v>16</v>
      </c>
      <c r="E60" s="29"/>
      <c r="F60" s="29"/>
      <c r="G60" s="30">
        <f>G61</f>
        <v>30</v>
      </c>
      <c r="H60" s="30">
        <f t="shared" si="7"/>
        <v>10</v>
      </c>
      <c r="I60" s="30">
        <f t="shared" si="7"/>
        <v>10</v>
      </c>
    </row>
    <row r="61" spans="2:9" ht="19.5" customHeight="1">
      <c r="B61" s="32" t="s">
        <v>331</v>
      </c>
      <c r="C61" s="29" t="s">
        <v>9</v>
      </c>
      <c r="D61" s="29" t="s">
        <v>16</v>
      </c>
      <c r="E61" s="29" t="s">
        <v>332</v>
      </c>
      <c r="F61" s="29"/>
      <c r="G61" s="30">
        <f>G62</f>
        <v>30</v>
      </c>
      <c r="H61" s="30">
        <f>H62</f>
        <v>10</v>
      </c>
      <c r="I61" s="30">
        <f>I62</f>
        <v>10</v>
      </c>
    </row>
    <row r="62" spans="2:9" ht="32.25" customHeight="1">
      <c r="B62" s="32" t="s">
        <v>153</v>
      </c>
      <c r="C62" s="29" t="s">
        <v>9</v>
      </c>
      <c r="D62" s="29" t="s">
        <v>16</v>
      </c>
      <c r="E62" s="29" t="s">
        <v>236</v>
      </c>
      <c r="F62" s="29"/>
      <c r="G62" s="30">
        <f t="shared" si="7"/>
        <v>30</v>
      </c>
      <c r="H62" s="30">
        <f t="shared" si="7"/>
        <v>10</v>
      </c>
      <c r="I62" s="30">
        <f t="shared" si="7"/>
        <v>10</v>
      </c>
    </row>
    <row r="63" spans="2:9" ht="32.25" customHeight="1">
      <c r="B63" s="32" t="s">
        <v>107</v>
      </c>
      <c r="C63" s="29" t="s">
        <v>9</v>
      </c>
      <c r="D63" s="29" t="s">
        <v>16</v>
      </c>
      <c r="E63" s="29" t="s">
        <v>236</v>
      </c>
      <c r="F63" s="29" t="s">
        <v>86</v>
      </c>
      <c r="G63" s="30">
        <v>30</v>
      </c>
      <c r="H63" s="30">
        <v>10</v>
      </c>
      <c r="I63" s="30">
        <v>10</v>
      </c>
    </row>
    <row r="64" spans="2:9" ht="15" customHeight="1">
      <c r="B64" s="27" t="s">
        <v>17</v>
      </c>
      <c r="C64" s="28" t="s">
        <v>10</v>
      </c>
      <c r="D64" s="29"/>
      <c r="E64" s="29"/>
      <c r="F64" s="29"/>
      <c r="G64" s="48">
        <f>G75+G89+G67+G71</f>
        <v>361.90000000000003</v>
      </c>
      <c r="H64" s="48">
        <f>H75+H89+H67+H71</f>
        <v>246.89999999999998</v>
      </c>
      <c r="I64" s="48">
        <f>I75+I89+I67+I71</f>
        <v>246.89999999999998</v>
      </c>
    </row>
    <row r="65" spans="2:9" ht="15" customHeight="1" hidden="1">
      <c r="B65" s="32" t="s">
        <v>154</v>
      </c>
      <c r="C65" s="29" t="s">
        <v>10</v>
      </c>
      <c r="D65" s="29" t="s">
        <v>6</v>
      </c>
      <c r="E65" s="29" t="s">
        <v>155</v>
      </c>
      <c r="F65" s="29"/>
      <c r="G65" s="30"/>
      <c r="H65" s="30">
        <f>H66</f>
        <v>0</v>
      </c>
      <c r="I65" s="30"/>
    </row>
    <row r="66" spans="2:9" ht="11.25" customHeight="1" hidden="1">
      <c r="B66" s="32" t="s">
        <v>107</v>
      </c>
      <c r="C66" s="29" t="s">
        <v>10</v>
      </c>
      <c r="D66" s="29" t="s">
        <v>6</v>
      </c>
      <c r="E66" s="29" t="s">
        <v>155</v>
      </c>
      <c r="F66" s="29" t="s">
        <v>86</v>
      </c>
      <c r="G66" s="30"/>
      <c r="H66" s="30"/>
      <c r="I66" s="30"/>
    </row>
    <row r="67" spans="2:9" ht="15" customHeight="1" hidden="1">
      <c r="B67" s="32" t="s">
        <v>158</v>
      </c>
      <c r="C67" s="29" t="s">
        <v>10</v>
      </c>
      <c r="D67" s="29" t="s">
        <v>8</v>
      </c>
      <c r="E67" s="29"/>
      <c r="F67" s="29"/>
      <c r="G67" s="30"/>
      <c r="H67" s="30">
        <f>H68</f>
        <v>0</v>
      </c>
      <c r="I67" s="30"/>
    </row>
    <row r="68" spans="2:9" ht="0.75" customHeight="1" hidden="1">
      <c r="B68" s="32" t="s">
        <v>159</v>
      </c>
      <c r="C68" s="29" t="s">
        <v>10</v>
      </c>
      <c r="D68" s="29" t="s">
        <v>8</v>
      </c>
      <c r="E68" s="29" t="s">
        <v>160</v>
      </c>
      <c r="F68" s="29"/>
      <c r="G68" s="30"/>
      <c r="H68" s="30">
        <f>H69</f>
        <v>0</v>
      </c>
      <c r="I68" s="30"/>
    </row>
    <row r="69" spans="2:9" ht="14.25" customHeight="1" hidden="1">
      <c r="B69" s="32" t="s">
        <v>161</v>
      </c>
      <c r="C69" s="29" t="s">
        <v>10</v>
      </c>
      <c r="D69" s="29" t="s">
        <v>8</v>
      </c>
      <c r="E69" s="29" t="s">
        <v>162</v>
      </c>
      <c r="F69" s="29"/>
      <c r="G69" s="30"/>
      <c r="H69" s="30">
        <f>H70</f>
        <v>0</v>
      </c>
      <c r="I69" s="30"/>
    </row>
    <row r="70" spans="2:9" ht="11.25" customHeight="1" hidden="1">
      <c r="B70" s="32" t="s">
        <v>107</v>
      </c>
      <c r="C70" s="29" t="s">
        <v>10</v>
      </c>
      <c r="D70" s="29" t="s">
        <v>8</v>
      </c>
      <c r="E70" s="29" t="s">
        <v>162</v>
      </c>
      <c r="F70" s="29" t="s">
        <v>86</v>
      </c>
      <c r="G70" s="30"/>
      <c r="H70" s="30"/>
      <c r="I70" s="30"/>
    </row>
    <row r="71" spans="2:9" ht="23.25" customHeight="1">
      <c r="B71" s="32" t="s">
        <v>158</v>
      </c>
      <c r="C71" s="29" t="s">
        <v>10</v>
      </c>
      <c r="D71" s="29" t="s">
        <v>8</v>
      </c>
      <c r="E71" s="29"/>
      <c r="F71" s="29"/>
      <c r="G71" s="30" t="str">
        <f aca="true" t="shared" si="8" ref="G71:I73">G72</f>
        <v>37,8</v>
      </c>
      <c r="H71" s="30">
        <f t="shared" si="8"/>
        <v>37.8</v>
      </c>
      <c r="I71" s="30">
        <f t="shared" si="8"/>
        <v>37.8</v>
      </c>
    </row>
    <row r="72" spans="2:9" ht="29.25" customHeight="1">
      <c r="B72" s="32" t="s">
        <v>159</v>
      </c>
      <c r="C72" s="29" t="s">
        <v>10</v>
      </c>
      <c r="D72" s="29" t="s">
        <v>8</v>
      </c>
      <c r="E72" s="29" t="s">
        <v>302</v>
      </c>
      <c r="F72" s="29"/>
      <c r="G72" s="30" t="str">
        <f t="shared" si="8"/>
        <v>37,8</v>
      </c>
      <c r="H72" s="30">
        <f t="shared" si="8"/>
        <v>37.8</v>
      </c>
      <c r="I72" s="30">
        <f t="shared" si="8"/>
        <v>37.8</v>
      </c>
    </row>
    <row r="73" spans="2:9" ht="34.5" customHeight="1">
      <c r="B73" s="32" t="s">
        <v>301</v>
      </c>
      <c r="C73" s="29" t="s">
        <v>10</v>
      </c>
      <c r="D73" s="29" t="s">
        <v>8</v>
      </c>
      <c r="E73" s="29" t="s">
        <v>303</v>
      </c>
      <c r="F73" s="29"/>
      <c r="G73" s="30" t="str">
        <f t="shared" si="8"/>
        <v>37,8</v>
      </c>
      <c r="H73" s="30">
        <f t="shared" si="8"/>
        <v>37.8</v>
      </c>
      <c r="I73" s="30">
        <f t="shared" si="8"/>
        <v>37.8</v>
      </c>
    </row>
    <row r="74" spans="2:9" ht="34.5" customHeight="1">
      <c r="B74" s="32" t="s">
        <v>107</v>
      </c>
      <c r="C74" s="29" t="s">
        <v>10</v>
      </c>
      <c r="D74" s="29" t="s">
        <v>8</v>
      </c>
      <c r="E74" s="29" t="s">
        <v>303</v>
      </c>
      <c r="F74" s="29" t="s">
        <v>86</v>
      </c>
      <c r="G74" s="30" t="s">
        <v>314</v>
      </c>
      <c r="H74" s="30">
        <v>37.8</v>
      </c>
      <c r="I74" s="30">
        <v>37.8</v>
      </c>
    </row>
    <row r="75" spans="2:9" ht="16.5" customHeight="1">
      <c r="B75" s="32" t="s">
        <v>101</v>
      </c>
      <c r="C75" s="29" t="s">
        <v>10</v>
      </c>
      <c r="D75" s="29" t="s">
        <v>9</v>
      </c>
      <c r="E75" s="29"/>
      <c r="F75" s="29"/>
      <c r="G75" s="30">
        <f>G76</f>
        <v>324.1</v>
      </c>
      <c r="H75" s="30">
        <f>H76</f>
        <v>209.1</v>
      </c>
      <c r="I75" s="30">
        <f>I76</f>
        <v>209.1</v>
      </c>
    </row>
    <row r="76" spans="2:9" ht="17.25" customHeight="1">
      <c r="B76" s="32" t="s">
        <v>109</v>
      </c>
      <c r="C76" s="29" t="s">
        <v>10</v>
      </c>
      <c r="D76" s="29" t="s">
        <v>9</v>
      </c>
      <c r="E76" s="29" t="s">
        <v>237</v>
      </c>
      <c r="F76" s="29"/>
      <c r="G76" s="30">
        <f>G77+G81+G83+G93</f>
        <v>324.1</v>
      </c>
      <c r="H76" s="30">
        <f>H77+H81+H83</f>
        <v>209.1</v>
      </c>
      <c r="I76" s="30">
        <f>I77+I81+I83</f>
        <v>209.1</v>
      </c>
    </row>
    <row r="77" spans="2:9" ht="17.25" customHeight="1">
      <c r="B77" s="32" t="s">
        <v>111</v>
      </c>
      <c r="C77" s="29" t="s">
        <v>10</v>
      </c>
      <c r="D77" s="29" t="s">
        <v>9</v>
      </c>
      <c r="E77" s="29" t="s">
        <v>238</v>
      </c>
      <c r="F77" s="29"/>
      <c r="G77" s="30" t="str">
        <f>G78</f>
        <v>199,1</v>
      </c>
      <c r="H77" s="30">
        <f>H78</f>
        <v>199.1</v>
      </c>
      <c r="I77" s="30">
        <f>I78</f>
        <v>199.1</v>
      </c>
    </row>
    <row r="78" spans="2:9" ht="34.5" customHeight="1">
      <c r="B78" s="32" t="s">
        <v>107</v>
      </c>
      <c r="C78" s="29" t="s">
        <v>10</v>
      </c>
      <c r="D78" s="29" t="s">
        <v>9</v>
      </c>
      <c r="E78" s="29" t="s">
        <v>238</v>
      </c>
      <c r="F78" s="29" t="s">
        <v>86</v>
      </c>
      <c r="G78" s="30" t="s">
        <v>321</v>
      </c>
      <c r="H78" s="30">
        <v>199.1</v>
      </c>
      <c r="I78" s="30">
        <v>199.1</v>
      </c>
    </row>
    <row r="79" spans="2:9" ht="17.25" customHeight="1" hidden="1">
      <c r="B79" s="32" t="s">
        <v>192</v>
      </c>
      <c r="C79" s="29" t="s">
        <v>10</v>
      </c>
      <c r="D79" s="29" t="s">
        <v>9</v>
      </c>
      <c r="E79" s="29" t="s">
        <v>193</v>
      </c>
      <c r="F79" s="29"/>
      <c r="G79" s="30"/>
      <c r="H79" s="30">
        <f>H80</f>
        <v>0</v>
      </c>
      <c r="I79" s="30"/>
    </row>
    <row r="80" spans="2:9" ht="33" customHeight="1" hidden="1">
      <c r="B80" s="32" t="s">
        <v>107</v>
      </c>
      <c r="C80" s="29" t="s">
        <v>10</v>
      </c>
      <c r="D80" s="29" t="s">
        <v>9</v>
      </c>
      <c r="E80" s="29" t="s">
        <v>193</v>
      </c>
      <c r="F80" s="29" t="s">
        <v>86</v>
      </c>
      <c r="G80" s="30"/>
      <c r="H80" s="30"/>
      <c r="I80" s="30"/>
    </row>
    <row r="81" spans="2:9" ht="33" customHeight="1">
      <c r="B81" s="32" t="s">
        <v>267</v>
      </c>
      <c r="C81" s="29" t="s">
        <v>10</v>
      </c>
      <c r="D81" s="29" t="s">
        <v>9</v>
      </c>
      <c r="E81" s="29" t="s">
        <v>268</v>
      </c>
      <c r="F81" s="29"/>
      <c r="G81" s="30">
        <f>G82</f>
        <v>10</v>
      </c>
      <c r="H81" s="30">
        <f>H82</f>
        <v>5</v>
      </c>
      <c r="I81" s="30">
        <f>I82</f>
        <v>5</v>
      </c>
    </row>
    <row r="82" spans="2:9" ht="33" customHeight="1">
      <c r="B82" s="32" t="s">
        <v>107</v>
      </c>
      <c r="C82" s="29" t="s">
        <v>10</v>
      </c>
      <c r="D82" s="29" t="s">
        <v>9</v>
      </c>
      <c r="E82" s="29" t="s">
        <v>268</v>
      </c>
      <c r="F82" s="29" t="s">
        <v>86</v>
      </c>
      <c r="G82" s="30">
        <v>10</v>
      </c>
      <c r="H82" s="30">
        <v>5</v>
      </c>
      <c r="I82" s="30">
        <v>5</v>
      </c>
    </row>
    <row r="83" spans="2:9" ht="18.75" customHeight="1">
      <c r="B83" s="32" t="s">
        <v>110</v>
      </c>
      <c r="C83" s="29" t="s">
        <v>10</v>
      </c>
      <c r="D83" s="29" t="s">
        <v>9</v>
      </c>
      <c r="E83" s="29" t="s">
        <v>239</v>
      </c>
      <c r="F83" s="29"/>
      <c r="G83" s="30">
        <f>G84</f>
        <v>5</v>
      </c>
      <c r="H83" s="30">
        <f>H84</f>
        <v>5</v>
      </c>
      <c r="I83" s="30">
        <f>I84</f>
        <v>5</v>
      </c>
    </row>
    <row r="84" spans="2:9" ht="36.75" customHeight="1">
      <c r="B84" s="32" t="s">
        <v>107</v>
      </c>
      <c r="C84" s="29" t="s">
        <v>10</v>
      </c>
      <c r="D84" s="29" t="s">
        <v>9</v>
      </c>
      <c r="E84" s="29" t="s">
        <v>239</v>
      </c>
      <c r="F84" s="29" t="s">
        <v>86</v>
      </c>
      <c r="G84" s="30">
        <v>5</v>
      </c>
      <c r="H84" s="30">
        <v>5</v>
      </c>
      <c r="I84" s="30">
        <v>5</v>
      </c>
    </row>
    <row r="85" spans="2:9" ht="32.25" customHeight="1" hidden="1">
      <c r="B85" s="32" t="s">
        <v>168</v>
      </c>
      <c r="C85" s="29" t="s">
        <v>10</v>
      </c>
      <c r="D85" s="29" t="s">
        <v>9</v>
      </c>
      <c r="E85" s="29" t="s">
        <v>156</v>
      </c>
      <c r="F85" s="29"/>
      <c r="G85" s="30"/>
      <c r="H85" s="30">
        <f>H86</f>
        <v>0</v>
      </c>
      <c r="I85" s="30"/>
    </row>
    <row r="86" spans="2:9" ht="36.75" customHeight="1" hidden="1">
      <c r="B86" s="32" t="s">
        <v>107</v>
      </c>
      <c r="C86" s="29" t="s">
        <v>10</v>
      </c>
      <c r="D86" s="29" t="s">
        <v>9</v>
      </c>
      <c r="E86" s="29" t="s">
        <v>156</v>
      </c>
      <c r="F86" s="29" t="s">
        <v>86</v>
      </c>
      <c r="G86" s="30"/>
      <c r="H86" s="30"/>
      <c r="I86" s="30"/>
    </row>
    <row r="87" spans="2:9" ht="66" customHeight="1" hidden="1">
      <c r="B87" s="32" t="s">
        <v>172</v>
      </c>
      <c r="C87" s="29" t="s">
        <v>10</v>
      </c>
      <c r="D87" s="29" t="s">
        <v>9</v>
      </c>
      <c r="E87" s="29" t="s">
        <v>173</v>
      </c>
      <c r="F87" s="29"/>
      <c r="G87" s="30"/>
      <c r="H87" s="30">
        <f>H88</f>
        <v>0</v>
      </c>
      <c r="I87" s="30"/>
    </row>
    <row r="88" spans="2:9" ht="36.75" customHeight="1" hidden="1">
      <c r="B88" s="32" t="s">
        <v>107</v>
      </c>
      <c r="C88" s="29" t="s">
        <v>10</v>
      </c>
      <c r="D88" s="29" t="s">
        <v>9</v>
      </c>
      <c r="E88" s="29" t="s">
        <v>173</v>
      </c>
      <c r="F88" s="29" t="s">
        <v>86</v>
      </c>
      <c r="G88" s="30"/>
      <c r="H88" s="30"/>
      <c r="I88" s="30"/>
    </row>
    <row r="89" spans="2:9" ht="15.75" hidden="1">
      <c r="B89" s="26" t="s">
        <v>136</v>
      </c>
      <c r="C89" s="29" t="s">
        <v>10</v>
      </c>
      <c r="D89" s="29" t="s">
        <v>10</v>
      </c>
      <c r="E89" s="29"/>
      <c r="F89" s="29"/>
      <c r="G89" s="30"/>
      <c r="H89" s="30">
        <f>H90</f>
        <v>0</v>
      </c>
      <c r="I89" s="30"/>
    </row>
    <row r="90" spans="2:9" ht="15.75" hidden="1">
      <c r="B90" s="32" t="s">
        <v>123</v>
      </c>
      <c r="C90" s="29" t="s">
        <v>10</v>
      </c>
      <c r="D90" s="29" t="s">
        <v>10</v>
      </c>
      <c r="E90" s="29" t="s">
        <v>122</v>
      </c>
      <c r="F90" s="29"/>
      <c r="G90" s="30"/>
      <c r="H90" s="30">
        <f>H91</f>
        <v>0</v>
      </c>
      <c r="I90" s="30"/>
    </row>
    <row r="91" spans="2:9" ht="47.25" hidden="1">
      <c r="B91" s="32" t="s">
        <v>137</v>
      </c>
      <c r="C91" s="29" t="s">
        <v>10</v>
      </c>
      <c r="D91" s="29" t="s">
        <v>10</v>
      </c>
      <c r="E91" s="29" t="s">
        <v>138</v>
      </c>
      <c r="F91" s="29"/>
      <c r="G91" s="30"/>
      <c r="H91" s="30">
        <f>H92</f>
        <v>0</v>
      </c>
      <c r="I91" s="30"/>
    </row>
    <row r="92" spans="2:9" ht="13.5" customHeight="1" hidden="1">
      <c r="B92" s="32" t="s">
        <v>123</v>
      </c>
      <c r="C92" s="29" t="s">
        <v>10</v>
      </c>
      <c r="D92" s="29" t="s">
        <v>10</v>
      </c>
      <c r="E92" s="29" t="s">
        <v>138</v>
      </c>
      <c r="F92" s="29" t="s">
        <v>89</v>
      </c>
      <c r="G92" s="30"/>
      <c r="H92" s="30"/>
      <c r="I92" s="30"/>
    </row>
    <row r="93" spans="2:9" ht="30.75" customHeight="1">
      <c r="B93" s="32" t="s">
        <v>322</v>
      </c>
      <c r="C93" s="29" t="s">
        <v>10</v>
      </c>
      <c r="D93" s="29" t="s">
        <v>9</v>
      </c>
      <c r="E93" s="29" t="s">
        <v>323</v>
      </c>
      <c r="F93" s="29"/>
      <c r="G93" s="30">
        <f>G94</f>
        <v>110</v>
      </c>
      <c r="H93" s="30">
        <f>H94</f>
        <v>0</v>
      </c>
      <c r="I93" s="30">
        <f>I94</f>
        <v>0</v>
      </c>
    </row>
    <row r="94" spans="2:9" ht="34.5" customHeight="1">
      <c r="B94" s="32" t="s">
        <v>107</v>
      </c>
      <c r="C94" s="29" t="s">
        <v>10</v>
      </c>
      <c r="D94" s="29" t="s">
        <v>9</v>
      </c>
      <c r="E94" s="29" t="s">
        <v>323</v>
      </c>
      <c r="F94" s="29" t="s">
        <v>86</v>
      </c>
      <c r="G94" s="30">
        <v>110</v>
      </c>
      <c r="H94" s="30">
        <v>0</v>
      </c>
      <c r="I94" s="30">
        <v>0</v>
      </c>
    </row>
    <row r="95" spans="2:9" ht="32.25" customHeight="1" hidden="1">
      <c r="B95" s="32" t="s">
        <v>195</v>
      </c>
      <c r="C95" s="29" t="s">
        <v>191</v>
      </c>
      <c r="D95" s="29" t="s">
        <v>191</v>
      </c>
      <c r="E95" s="29" t="s">
        <v>196</v>
      </c>
      <c r="F95" s="29"/>
      <c r="G95" s="30"/>
      <c r="H95" s="30">
        <f>H96</f>
        <v>0</v>
      </c>
      <c r="I95" s="30"/>
    </row>
    <row r="96" spans="2:9" ht="21.75" customHeight="1" hidden="1">
      <c r="B96" s="32" t="s">
        <v>198</v>
      </c>
      <c r="C96" s="29" t="s">
        <v>191</v>
      </c>
      <c r="D96" s="29" t="s">
        <v>191</v>
      </c>
      <c r="E96" s="29" t="s">
        <v>196</v>
      </c>
      <c r="F96" s="29" t="s">
        <v>197</v>
      </c>
      <c r="G96" s="30"/>
      <c r="H96" s="30"/>
      <c r="I96" s="30"/>
    </row>
    <row r="97" spans="2:9" ht="15.75">
      <c r="B97" s="27" t="s">
        <v>76</v>
      </c>
      <c r="C97" s="28" t="s">
        <v>11</v>
      </c>
      <c r="D97" s="29"/>
      <c r="E97" s="29"/>
      <c r="F97" s="29"/>
      <c r="G97" s="48">
        <f>G99+G103</f>
        <v>350</v>
      </c>
      <c r="H97" s="48">
        <f>H99+H103</f>
        <v>350</v>
      </c>
      <c r="I97" s="48">
        <f>I99+I103</f>
        <v>350</v>
      </c>
    </row>
    <row r="98" spans="2:9" ht="15.75">
      <c r="B98" s="32" t="s">
        <v>134</v>
      </c>
      <c r="C98" s="29" t="s">
        <v>11</v>
      </c>
      <c r="D98" s="29" t="s">
        <v>6</v>
      </c>
      <c r="E98" s="29"/>
      <c r="F98" s="29"/>
      <c r="G98" s="30">
        <f>G99</f>
        <v>350</v>
      </c>
      <c r="H98" s="30">
        <f>H99</f>
        <v>350</v>
      </c>
      <c r="I98" s="30">
        <f>I99</f>
        <v>350</v>
      </c>
    </row>
    <row r="99" spans="2:9" ht="15.75">
      <c r="B99" s="32" t="s">
        <v>102</v>
      </c>
      <c r="C99" s="29" t="s">
        <v>11</v>
      </c>
      <c r="D99" s="29" t="s">
        <v>6</v>
      </c>
      <c r="E99" s="29" t="s">
        <v>223</v>
      </c>
      <c r="F99" s="29"/>
      <c r="G99" s="30">
        <f>G101</f>
        <v>350</v>
      </c>
      <c r="H99" s="30">
        <f>H101</f>
        <v>350</v>
      </c>
      <c r="I99" s="30">
        <f>I101</f>
        <v>350</v>
      </c>
    </row>
    <row r="100" spans="2:9" ht="31.5">
      <c r="B100" s="32" t="s">
        <v>208</v>
      </c>
      <c r="C100" s="29" t="s">
        <v>11</v>
      </c>
      <c r="D100" s="29" t="s">
        <v>6</v>
      </c>
      <c r="E100" s="29" t="s">
        <v>240</v>
      </c>
      <c r="F100" s="29"/>
      <c r="G100" s="30">
        <f aca="true" t="shared" si="9" ref="G100:I101">G101</f>
        <v>350</v>
      </c>
      <c r="H100" s="30">
        <f t="shared" si="9"/>
        <v>350</v>
      </c>
      <c r="I100" s="30">
        <f t="shared" si="9"/>
        <v>350</v>
      </c>
    </row>
    <row r="101" spans="2:9" ht="47.25">
      <c r="B101" s="32" t="s">
        <v>212</v>
      </c>
      <c r="C101" s="29" t="s">
        <v>11</v>
      </c>
      <c r="D101" s="29" t="s">
        <v>6</v>
      </c>
      <c r="E101" s="29" t="s">
        <v>241</v>
      </c>
      <c r="F101" s="29"/>
      <c r="G101" s="30">
        <f t="shared" si="9"/>
        <v>350</v>
      </c>
      <c r="H101" s="30">
        <f t="shared" si="9"/>
        <v>350</v>
      </c>
      <c r="I101" s="30">
        <f t="shared" si="9"/>
        <v>350</v>
      </c>
    </row>
    <row r="102" spans="2:9" ht="19.5" customHeight="1">
      <c r="B102" s="32" t="s">
        <v>102</v>
      </c>
      <c r="C102" s="29" t="s">
        <v>11</v>
      </c>
      <c r="D102" s="29" t="s">
        <v>6</v>
      </c>
      <c r="E102" s="29" t="s">
        <v>241</v>
      </c>
      <c r="F102" s="29" t="s">
        <v>89</v>
      </c>
      <c r="G102" s="30">
        <v>350</v>
      </c>
      <c r="H102" s="30">
        <v>350</v>
      </c>
      <c r="I102" s="30">
        <v>350</v>
      </c>
    </row>
    <row r="103" spans="2:9" ht="15.75" hidden="1">
      <c r="B103" s="32" t="s">
        <v>102</v>
      </c>
      <c r="C103" s="29" t="s">
        <v>11</v>
      </c>
      <c r="D103" s="29" t="s">
        <v>6</v>
      </c>
      <c r="E103" s="29" t="s">
        <v>140</v>
      </c>
      <c r="F103" s="29"/>
      <c r="G103" s="30"/>
      <c r="H103" s="30">
        <f>H104</f>
        <v>0</v>
      </c>
      <c r="I103" s="30"/>
    </row>
    <row r="104" spans="2:9" ht="15.75" hidden="1">
      <c r="B104" s="32" t="s">
        <v>139</v>
      </c>
      <c r="C104" s="29" t="s">
        <v>11</v>
      </c>
      <c r="D104" s="29" t="s">
        <v>6</v>
      </c>
      <c r="E104" s="29" t="s">
        <v>142</v>
      </c>
      <c r="F104" s="29"/>
      <c r="G104" s="30"/>
      <c r="H104" s="30">
        <f>H105+H106+H107</f>
        <v>0</v>
      </c>
      <c r="I104" s="30"/>
    </row>
    <row r="105" spans="2:9" ht="15.75" hidden="1">
      <c r="B105" s="32" t="s">
        <v>141</v>
      </c>
      <c r="C105" s="29" t="s">
        <v>11</v>
      </c>
      <c r="D105" s="29" t="s">
        <v>6</v>
      </c>
      <c r="E105" s="29" t="s">
        <v>142</v>
      </c>
      <c r="F105" s="29" t="s">
        <v>144</v>
      </c>
      <c r="G105" s="30"/>
      <c r="H105" s="30"/>
      <c r="I105" s="30"/>
    </row>
    <row r="106" spans="2:9" ht="15.75" hidden="1">
      <c r="B106" s="32" t="s">
        <v>143</v>
      </c>
      <c r="C106" s="29" t="s">
        <v>11</v>
      </c>
      <c r="D106" s="29" t="s">
        <v>6</v>
      </c>
      <c r="E106" s="29" t="s">
        <v>142</v>
      </c>
      <c r="F106" s="29" t="s">
        <v>86</v>
      </c>
      <c r="G106" s="30"/>
      <c r="H106" s="30"/>
      <c r="I106" s="30"/>
    </row>
    <row r="107" spans="2:9" ht="31.5" hidden="1">
      <c r="B107" s="32" t="s">
        <v>107</v>
      </c>
      <c r="C107" s="29" t="s">
        <v>11</v>
      </c>
      <c r="D107" s="29" t="s">
        <v>6</v>
      </c>
      <c r="E107" s="29" t="s">
        <v>142</v>
      </c>
      <c r="F107" s="29" t="s">
        <v>87</v>
      </c>
      <c r="G107" s="30"/>
      <c r="H107" s="30"/>
      <c r="I107" s="30"/>
    </row>
    <row r="108" spans="2:9" ht="15.75" hidden="1">
      <c r="B108" s="27" t="s">
        <v>81</v>
      </c>
      <c r="C108" s="29" t="s">
        <v>16</v>
      </c>
      <c r="D108" s="29"/>
      <c r="E108" s="29"/>
      <c r="F108" s="29"/>
      <c r="G108" s="30"/>
      <c r="H108" s="48">
        <f>H109+H113</f>
        <v>0</v>
      </c>
      <c r="I108" s="48"/>
    </row>
    <row r="109" spans="2:9" ht="15.75" hidden="1">
      <c r="B109" s="32" t="s">
        <v>126</v>
      </c>
      <c r="C109" s="29" t="s">
        <v>16</v>
      </c>
      <c r="D109" s="29" t="s">
        <v>6</v>
      </c>
      <c r="E109" s="29"/>
      <c r="F109" s="29"/>
      <c r="G109" s="30"/>
      <c r="H109" s="30">
        <f>H110</f>
        <v>0</v>
      </c>
      <c r="I109" s="30"/>
    </row>
    <row r="110" spans="2:9" ht="15.75" hidden="1">
      <c r="B110" s="32" t="s">
        <v>201</v>
      </c>
      <c r="C110" s="29" t="s">
        <v>16</v>
      </c>
      <c r="D110" s="29" t="s">
        <v>6</v>
      </c>
      <c r="E110" s="29" t="s">
        <v>128</v>
      </c>
      <c r="F110" s="29"/>
      <c r="G110" s="30"/>
      <c r="H110" s="30">
        <f>H111</f>
        <v>0</v>
      </c>
      <c r="I110" s="30"/>
    </row>
    <row r="111" spans="2:9" ht="15.75" hidden="1">
      <c r="B111" s="32" t="s">
        <v>129</v>
      </c>
      <c r="C111" s="29" t="s">
        <v>16</v>
      </c>
      <c r="D111" s="29" t="s">
        <v>6</v>
      </c>
      <c r="E111" s="29" t="s">
        <v>131</v>
      </c>
      <c r="F111" s="29"/>
      <c r="G111" s="30"/>
      <c r="H111" s="30">
        <f>H112</f>
        <v>0</v>
      </c>
      <c r="I111" s="30"/>
    </row>
    <row r="112" spans="2:9" ht="15.75" hidden="1">
      <c r="B112" s="32" t="s">
        <v>130</v>
      </c>
      <c r="C112" s="29" t="s">
        <v>16</v>
      </c>
      <c r="D112" s="29" t="s">
        <v>6</v>
      </c>
      <c r="E112" s="29" t="s">
        <v>131</v>
      </c>
      <c r="F112" s="29" t="s">
        <v>132</v>
      </c>
      <c r="G112" s="30"/>
      <c r="H112" s="30"/>
      <c r="I112" s="30"/>
    </row>
    <row r="113" spans="2:9" ht="15" customHeight="1" hidden="1">
      <c r="B113" s="26" t="s">
        <v>151</v>
      </c>
      <c r="C113" s="29" t="s">
        <v>16</v>
      </c>
      <c r="D113" s="29" t="s">
        <v>9</v>
      </c>
      <c r="E113" s="29"/>
      <c r="F113" s="29"/>
      <c r="G113" s="30"/>
      <c r="H113" s="30">
        <f>H114+H116</f>
        <v>0</v>
      </c>
      <c r="I113" s="30"/>
    </row>
    <row r="114" spans="2:9" ht="15.75" hidden="1">
      <c r="B114" s="32" t="s">
        <v>194</v>
      </c>
      <c r="C114" s="29" t="s">
        <v>16</v>
      </c>
      <c r="D114" s="29" t="s">
        <v>9</v>
      </c>
      <c r="E114" s="29" t="s">
        <v>157</v>
      </c>
      <c r="F114" s="29"/>
      <c r="G114" s="30"/>
      <c r="H114" s="30">
        <f>H115</f>
        <v>0</v>
      </c>
      <c r="I114" s="30"/>
    </row>
    <row r="115" spans="2:9" ht="31.5" hidden="1">
      <c r="B115" s="32" t="s">
        <v>107</v>
      </c>
      <c r="C115" s="29" t="s">
        <v>16</v>
      </c>
      <c r="D115" s="29" t="s">
        <v>9</v>
      </c>
      <c r="E115" s="29" t="s">
        <v>157</v>
      </c>
      <c r="F115" s="29" t="s">
        <v>86</v>
      </c>
      <c r="G115" s="30"/>
      <c r="H115" s="30">
        <f>10-10</f>
        <v>0</v>
      </c>
      <c r="I115" s="30"/>
    </row>
    <row r="116" spans="2:9" ht="15.75" hidden="1">
      <c r="B116" s="32" t="s">
        <v>163</v>
      </c>
      <c r="C116" s="29" t="s">
        <v>16</v>
      </c>
      <c r="D116" s="29" t="s">
        <v>9</v>
      </c>
      <c r="E116" s="29" t="s">
        <v>164</v>
      </c>
      <c r="F116" s="29"/>
      <c r="G116" s="30"/>
      <c r="H116" s="30">
        <f>H117</f>
        <v>0</v>
      </c>
      <c r="I116" s="30"/>
    </row>
    <row r="117" spans="2:9" ht="63" hidden="1">
      <c r="B117" s="32" t="s">
        <v>205</v>
      </c>
      <c r="C117" s="29" t="s">
        <v>16</v>
      </c>
      <c r="D117" s="29" t="s">
        <v>9</v>
      </c>
      <c r="E117" s="29" t="s">
        <v>165</v>
      </c>
      <c r="F117" s="29"/>
      <c r="G117" s="30"/>
      <c r="H117" s="30">
        <f>H118</f>
        <v>0</v>
      </c>
      <c r="I117" s="30"/>
    </row>
    <row r="118" spans="2:9" ht="1.5" customHeight="1" hidden="1">
      <c r="B118" s="32" t="s">
        <v>166</v>
      </c>
      <c r="C118" s="29" t="s">
        <v>16</v>
      </c>
      <c r="D118" s="29" t="s">
        <v>9</v>
      </c>
      <c r="E118" s="29" t="s">
        <v>165</v>
      </c>
      <c r="F118" s="29" t="s">
        <v>167</v>
      </c>
      <c r="G118" s="30"/>
      <c r="H118" s="30"/>
      <c r="I118" s="30"/>
    </row>
    <row r="119" spans="2:9" ht="0.75" customHeight="1" hidden="1">
      <c r="B119" s="32"/>
      <c r="C119" s="29"/>
      <c r="D119" s="29"/>
      <c r="E119" s="29"/>
      <c r="F119" s="29"/>
      <c r="G119" s="30"/>
      <c r="H119" s="30"/>
      <c r="I119" s="30"/>
    </row>
    <row r="120" spans="2:9" ht="18" customHeight="1">
      <c r="B120" s="27" t="s">
        <v>91</v>
      </c>
      <c r="C120" s="28" t="s">
        <v>92</v>
      </c>
      <c r="D120" s="29"/>
      <c r="E120" s="29"/>
      <c r="F120" s="29"/>
      <c r="G120" s="48" t="str">
        <f aca="true" t="shared" si="10" ref="G120:I121">G121</f>
        <v>61,4</v>
      </c>
      <c r="H120" s="48">
        <f t="shared" si="10"/>
        <v>61.4</v>
      </c>
      <c r="I120" s="48">
        <f t="shared" si="10"/>
        <v>61.4</v>
      </c>
    </row>
    <row r="121" spans="2:9" ht="16.5" customHeight="1">
      <c r="B121" s="45" t="s">
        <v>135</v>
      </c>
      <c r="C121" s="29" t="s">
        <v>92</v>
      </c>
      <c r="D121" s="29" t="s">
        <v>6</v>
      </c>
      <c r="E121" s="29"/>
      <c r="F121" s="29"/>
      <c r="G121" s="30" t="str">
        <f t="shared" si="10"/>
        <v>61,4</v>
      </c>
      <c r="H121" s="30">
        <f t="shared" si="10"/>
        <v>61.4</v>
      </c>
      <c r="I121" s="30">
        <f t="shared" si="10"/>
        <v>61.4</v>
      </c>
    </row>
    <row r="122" spans="2:9" ht="15.75" customHeight="1">
      <c r="B122" s="32" t="s">
        <v>123</v>
      </c>
      <c r="C122" s="29" t="s">
        <v>92</v>
      </c>
      <c r="D122" s="29" t="s">
        <v>6</v>
      </c>
      <c r="E122" s="29" t="s">
        <v>223</v>
      </c>
      <c r="F122" s="29"/>
      <c r="G122" s="30" t="str">
        <f>G124</f>
        <v>61,4</v>
      </c>
      <c r="H122" s="30">
        <f>H124</f>
        <v>61.4</v>
      </c>
      <c r="I122" s="30">
        <f>I124</f>
        <v>61.4</v>
      </c>
    </row>
    <row r="123" spans="2:9" ht="36.75" customHeight="1">
      <c r="B123" s="32" t="s">
        <v>209</v>
      </c>
      <c r="C123" s="29" t="s">
        <v>92</v>
      </c>
      <c r="D123" s="29" t="s">
        <v>6</v>
      </c>
      <c r="E123" s="29" t="s">
        <v>226</v>
      </c>
      <c r="F123" s="29"/>
      <c r="G123" s="30" t="str">
        <f aca="true" t="shared" si="11" ref="G123:I124">G124</f>
        <v>61,4</v>
      </c>
      <c r="H123" s="30">
        <f t="shared" si="11"/>
        <v>61.4</v>
      </c>
      <c r="I123" s="30">
        <f t="shared" si="11"/>
        <v>61.4</v>
      </c>
    </row>
    <row r="124" spans="2:9" ht="47.25" customHeight="1">
      <c r="B124" s="32" t="s">
        <v>212</v>
      </c>
      <c r="C124" s="37" t="s">
        <v>92</v>
      </c>
      <c r="D124" s="37" t="s">
        <v>6</v>
      </c>
      <c r="E124" s="37" t="s">
        <v>227</v>
      </c>
      <c r="F124" s="37"/>
      <c r="G124" s="40" t="str">
        <f t="shared" si="11"/>
        <v>61,4</v>
      </c>
      <c r="H124" s="40">
        <f t="shared" si="11"/>
        <v>61.4</v>
      </c>
      <c r="I124" s="40">
        <f t="shared" si="11"/>
        <v>61.4</v>
      </c>
    </row>
    <row r="125" spans="2:9" ht="16.5" customHeight="1">
      <c r="B125" s="32" t="s">
        <v>102</v>
      </c>
      <c r="C125" s="29" t="s">
        <v>92</v>
      </c>
      <c r="D125" s="29" t="s">
        <v>6</v>
      </c>
      <c r="E125" s="37" t="s">
        <v>227</v>
      </c>
      <c r="F125" s="29" t="s">
        <v>89</v>
      </c>
      <c r="G125" s="30" t="s">
        <v>315</v>
      </c>
      <c r="H125" s="25">
        <v>61.4</v>
      </c>
      <c r="I125" s="25">
        <v>61.4</v>
      </c>
    </row>
    <row r="126" spans="2:9" ht="15.75">
      <c r="B126" s="32" t="s">
        <v>4</v>
      </c>
      <c r="C126" s="29"/>
      <c r="D126" s="29"/>
      <c r="E126" s="29"/>
      <c r="F126" s="29"/>
      <c r="G126" s="25">
        <f>G15+G53+G59+G64+G97+G120</f>
        <v>2400.8</v>
      </c>
      <c r="H126" s="25">
        <f>H15+H53+H59+H64+H97+H120</f>
        <v>2344.8</v>
      </c>
      <c r="I126" s="25">
        <f>I15+I53+I59+I64+I97+I120</f>
        <v>2287.9</v>
      </c>
    </row>
    <row r="127" spans="2:9" ht="15.75">
      <c r="B127" s="70" t="s">
        <v>273</v>
      </c>
      <c r="C127" s="29"/>
      <c r="D127" s="29"/>
      <c r="E127" s="29"/>
      <c r="F127" s="29"/>
      <c r="G127" s="89" t="s">
        <v>298</v>
      </c>
      <c r="H127" s="90">
        <f>5!F53</f>
        <v>56.9</v>
      </c>
      <c r="I127" s="90">
        <f>5!G53</f>
        <v>113.7</v>
      </c>
    </row>
    <row r="128" spans="2:9" ht="15.75">
      <c r="B128" s="66" t="s">
        <v>274</v>
      </c>
      <c r="C128" s="29"/>
      <c r="D128" s="29"/>
      <c r="E128" s="29"/>
      <c r="F128" s="29"/>
      <c r="G128" s="24">
        <f>G126+G127</f>
        <v>2400.8</v>
      </c>
      <c r="H128" s="24">
        <f>H126+H127</f>
        <v>2401.7000000000003</v>
      </c>
      <c r="I128" s="24">
        <f>I126+I127</f>
        <v>2401.6</v>
      </c>
    </row>
    <row r="129" spans="2:9" ht="15.75">
      <c r="B129" s="71"/>
      <c r="C129" s="72"/>
      <c r="D129" s="72"/>
      <c r="E129" s="72"/>
      <c r="F129" s="72"/>
      <c r="G129" s="72"/>
      <c r="H129" s="73"/>
      <c r="I129" s="73"/>
    </row>
    <row r="130" spans="3:7" ht="12.75"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ht="12.75">
      <c r="B156" s="11"/>
    </row>
  </sheetData>
  <sheetProtection/>
  <mergeCells count="11">
    <mergeCell ref="H5:I5"/>
    <mergeCell ref="B7:H7"/>
    <mergeCell ref="B8:H8"/>
    <mergeCell ref="B10:H10"/>
    <mergeCell ref="B12:B13"/>
    <mergeCell ref="G12:I12"/>
    <mergeCell ref="C12:C13"/>
    <mergeCell ref="D12:D13"/>
    <mergeCell ref="E12:E13"/>
    <mergeCell ref="F12:F13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J127"/>
  <sheetViews>
    <sheetView zoomScalePageLayoutView="0" workbookViewId="0" topLeftCell="B16">
      <selection activeCell="G4" sqref="G4:J4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4" spans="2:10" ht="73.5" customHeight="1">
      <c r="B4" s="2"/>
      <c r="C4" s="2"/>
      <c r="D4" s="2"/>
      <c r="F4" s="58"/>
      <c r="G4" s="95" t="s">
        <v>336</v>
      </c>
      <c r="H4" s="95"/>
      <c r="I4" s="95"/>
      <c r="J4" s="95"/>
    </row>
    <row r="5" spans="2:10" ht="63.75" customHeight="1">
      <c r="B5" s="116" t="s">
        <v>292</v>
      </c>
      <c r="C5" s="116"/>
      <c r="D5" s="116"/>
      <c r="E5" s="116"/>
      <c r="F5" s="116"/>
      <c r="G5" s="116"/>
      <c r="H5" s="116"/>
      <c r="I5" s="116"/>
      <c r="J5" s="116"/>
    </row>
    <row r="6" spans="2:10" ht="18.75" customHeight="1">
      <c r="B6" s="1"/>
      <c r="C6" s="1"/>
      <c r="D6" s="1"/>
      <c r="E6" s="8"/>
      <c r="F6" s="8"/>
      <c r="G6" s="121" t="s">
        <v>265</v>
      </c>
      <c r="H6" s="121"/>
      <c r="I6" s="121"/>
      <c r="J6" s="121"/>
    </row>
    <row r="7" spans="2:10" ht="15.75" customHeight="1">
      <c r="B7" s="130" t="s">
        <v>1</v>
      </c>
      <c r="C7" s="130" t="s">
        <v>121</v>
      </c>
      <c r="D7" s="130" t="s">
        <v>2</v>
      </c>
      <c r="E7" s="130" t="s">
        <v>3</v>
      </c>
      <c r="F7" s="130" t="s">
        <v>119</v>
      </c>
      <c r="G7" s="130" t="s">
        <v>120</v>
      </c>
      <c r="H7" s="135" t="s">
        <v>0</v>
      </c>
      <c r="I7" s="136"/>
      <c r="J7" s="137"/>
    </row>
    <row r="8" spans="2:10" ht="15.75" customHeight="1">
      <c r="B8" s="174"/>
      <c r="C8" s="130"/>
      <c r="D8" s="130"/>
      <c r="E8" s="130"/>
      <c r="F8" s="130"/>
      <c r="G8" s="130"/>
      <c r="H8" s="50" t="s">
        <v>288</v>
      </c>
      <c r="I8" s="50" t="s">
        <v>260</v>
      </c>
      <c r="J8" s="50" t="s">
        <v>286</v>
      </c>
    </row>
    <row r="9" spans="2:10" ht="15.7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/>
      <c r="I9" s="22">
        <v>7</v>
      </c>
      <c r="J9" s="22">
        <v>8</v>
      </c>
    </row>
    <row r="10" spans="2:10" ht="20.25" customHeight="1">
      <c r="B10" s="32" t="s">
        <v>313</v>
      </c>
      <c r="C10" s="39">
        <v>837</v>
      </c>
      <c r="D10" s="39"/>
      <c r="E10" s="39"/>
      <c r="F10" s="39"/>
      <c r="G10" s="39"/>
      <c r="H10" s="40">
        <f>H11+H49+H55+H60+H97+H119</f>
        <v>2400.8</v>
      </c>
      <c r="I10" s="40">
        <f>I11+I49+I55+I60+I97+I119</f>
        <v>2344.8</v>
      </c>
      <c r="J10" s="40">
        <f>J11+J49+J55+J60+J97+J119</f>
        <v>2287.9</v>
      </c>
    </row>
    <row r="11" spans="2:10" ht="15.75">
      <c r="B11" s="32" t="s">
        <v>13</v>
      </c>
      <c r="C11" s="39">
        <v>837</v>
      </c>
      <c r="D11" s="37" t="s">
        <v>6</v>
      </c>
      <c r="E11" s="37"/>
      <c r="F11" s="37"/>
      <c r="G11" s="37"/>
      <c r="H11" s="40">
        <f>H12+H17+H34+H42</f>
        <v>1511.8</v>
      </c>
      <c r="I11" s="40">
        <f>I12+I17+I34+I42</f>
        <v>1589.9</v>
      </c>
      <c r="J11" s="40">
        <f>J12+J17+J34+J42</f>
        <v>1529.8</v>
      </c>
    </row>
    <row r="12" spans="2:10" ht="31.5">
      <c r="B12" s="32" t="s">
        <v>96</v>
      </c>
      <c r="C12" s="39">
        <v>837</v>
      </c>
      <c r="D12" s="37" t="s">
        <v>6</v>
      </c>
      <c r="E12" s="37" t="s">
        <v>8</v>
      </c>
      <c r="F12" s="37"/>
      <c r="G12" s="37"/>
      <c r="H12" s="40" t="str">
        <f aca="true" t="shared" si="0" ref="H12:J13">H13</f>
        <v>414,2</v>
      </c>
      <c r="I12" s="40">
        <f t="shared" si="0"/>
        <v>414.2</v>
      </c>
      <c r="J12" s="40">
        <f t="shared" si="0"/>
        <v>414.2</v>
      </c>
    </row>
    <row r="13" spans="2:10" ht="21" customHeight="1">
      <c r="B13" s="35" t="s">
        <v>104</v>
      </c>
      <c r="C13" s="39">
        <v>837</v>
      </c>
      <c r="D13" s="37" t="s">
        <v>6</v>
      </c>
      <c r="E13" s="37" t="s">
        <v>8</v>
      </c>
      <c r="F13" s="37" t="s">
        <v>219</v>
      </c>
      <c r="G13" s="37"/>
      <c r="H13" s="40" t="str">
        <f t="shared" si="0"/>
        <v>414,2</v>
      </c>
      <c r="I13" s="40">
        <f t="shared" si="0"/>
        <v>414.2</v>
      </c>
      <c r="J13" s="40">
        <f t="shared" si="0"/>
        <v>414.2</v>
      </c>
    </row>
    <row r="14" spans="2:10" ht="15.75">
      <c r="B14" s="32" t="s">
        <v>97</v>
      </c>
      <c r="C14" s="39">
        <v>837</v>
      </c>
      <c r="D14" s="37" t="s">
        <v>6</v>
      </c>
      <c r="E14" s="37" t="s">
        <v>8</v>
      </c>
      <c r="F14" s="37" t="s">
        <v>220</v>
      </c>
      <c r="G14" s="37"/>
      <c r="H14" s="40" t="str">
        <f>H16</f>
        <v>414,2</v>
      </c>
      <c r="I14" s="40">
        <f>I16</f>
        <v>414.2</v>
      </c>
      <c r="J14" s="40">
        <f>J16</f>
        <v>414.2</v>
      </c>
    </row>
    <row r="15" spans="2:10" ht="31.5">
      <c r="B15" s="36" t="s">
        <v>105</v>
      </c>
      <c r="C15" s="39">
        <v>837</v>
      </c>
      <c r="D15" s="37" t="s">
        <v>6</v>
      </c>
      <c r="E15" s="37" t="s">
        <v>8</v>
      </c>
      <c r="F15" s="37" t="s">
        <v>221</v>
      </c>
      <c r="G15" s="37"/>
      <c r="H15" s="40" t="str">
        <f>H14</f>
        <v>414,2</v>
      </c>
      <c r="I15" s="40">
        <f>I14</f>
        <v>414.2</v>
      </c>
      <c r="J15" s="40">
        <f>J14</f>
        <v>414.2</v>
      </c>
    </row>
    <row r="16" spans="2:10" ht="31.5">
      <c r="B16" s="36" t="s">
        <v>88</v>
      </c>
      <c r="C16" s="39">
        <v>837</v>
      </c>
      <c r="D16" s="37" t="s">
        <v>6</v>
      </c>
      <c r="E16" s="37" t="s">
        <v>8</v>
      </c>
      <c r="F16" s="37" t="s">
        <v>221</v>
      </c>
      <c r="G16" s="37" t="s">
        <v>85</v>
      </c>
      <c r="H16" s="40" t="str">
        <f>6!G20</f>
        <v>414,2</v>
      </c>
      <c r="I16" s="40">
        <f>6!H20</f>
        <v>414.2</v>
      </c>
      <c r="J16" s="40">
        <f>6!I20</f>
        <v>414.2</v>
      </c>
    </row>
    <row r="17" spans="2:10" ht="47.25">
      <c r="B17" s="33" t="s">
        <v>99</v>
      </c>
      <c r="C17" s="39">
        <v>837</v>
      </c>
      <c r="D17" s="37" t="s">
        <v>6</v>
      </c>
      <c r="E17" s="37" t="s">
        <v>7</v>
      </c>
      <c r="F17" s="37"/>
      <c r="G17" s="37"/>
      <c r="H17" s="40">
        <f>H18+H23</f>
        <v>1000.1</v>
      </c>
      <c r="I17" s="40">
        <f>I18+I23</f>
        <v>1078.2</v>
      </c>
      <c r="J17" s="40">
        <f>J18+J23</f>
        <v>1018.1</v>
      </c>
    </row>
    <row r="18" spans="2:10" ht="22.5" customHeight="1">
      <c r="B18" s="35" t="s">
        <v>104</v>
      </c>
      <c r="C18" s="39">
        <v>837</v>
      </c>
      <c r="D18" s="37" t="s">
        <v>6</v>
      </c>
      <c r="E18" s="37" t="s">
        <v>7</v>
      </c>
      <c r="F18" s="37" t="s">
        <v>219</v>
      </c>
      <c r="G18" s="37"/>
      <c r="H18" s="40">
        <f>H19</f>
        <v>945.1</v>
      </c>
      <c r="I18" s="40">
        <f>I19</f>
        <v>1023.2</v>
      </c>
      <c r="J18" s="40">
        <f>J19</f>
        <v>963.1</v>
      </c>
    </row>
    <row r="19" spans="2:10" ht="31.5">
      <c r="B19" s="36" t="s">
        <v>105</v>
      </c>
      <c r="C19" s="39">
        <v>837</v>
      </c>
      <c r="D19" s="37" t="s">
        <v>6</v>
      </c>
      <c r="E19" s="37" t="s">
        <v>7</v>
      </c>
      <c r="F19" s="37" t="s">
        <v>219</v>
      </c>
      <c r="G19" s="37"/>
      <c r="H19" s="40">
        <f>H20+H21+H22</f>
        <v>945.1</v>
      </c>
      <c r="I19" s="40">
        <f>I20+I21+I22</f>
        <v>1023.2</v>
      </c>
      <c r="J19" s="40">
        <f>J20+J21+J22</f>
        <v>963.1</v>
      </c>
    </row>
    <row r="20" spans="2:10" ht="31.5">
      <c r="B20" s="36" t="s">
        <v>88</v>
      </c>
      <c r="C20" s="39">
        <v>837</v>
      </c>
      <c r="D20" s="37" t="s">
        <v>6</v>
      </c>
      <c r="E20" s="37" t="s">
        <v>7</v>
      </c>
      <c r="F20" s="37" t="s">
        <v>222</v>
      </c>
      <c r="G20" s="37" t="s">
        <v>85</v>
      </c>
      <c r="H20" s="40" t="str">
        <f>6!G24</f>
        <v>709,6</v>
      </c>
      <c r="I20" s="40">
        <f>6!H24</f>
        <v>709.6</v>
      </c>
      <c r="J20" s="40">
        <f>6!I24</f>
        <v>709.6</v>
      </c>
    </row>
    <row r="21" spans="2:10" ht="31.5">
      <c r="B21" s="36" t="s">
        <v>107</v>
      </c>
      <c r="C21" s="39">
        <v>837</v>
      </c>
      <c r="D21" s="37" t="s">
        <v>6</v>
      </c>
      <c r="E21" s="37" t="s">
        <v>7</v>
      </c>
      <c r="F21" s="37" t="s">
        <v>222</v>
      </c>
      <c r="G21" s="37" t="s">
        <v>86</v>
      </c>
      <c r="H21" s="40">
        <f>6!G25</f>
        <v>223.5</v>
      </c>
      <c r="I21" s="40">
        <f>6!H25</f>
        <v>301.59999999999997</v>
      </c>
      <c r="J21" s="40">
        <f>6!I25</f>
        <v>241.5</v>
      </c>
    </row>
    <row r="22" spans="2:10" ht="17.25" customHeight="1">
      <c r="B22" s="36" t="s">
        <v>84</v>
      </c>
      <c r="C22" s="39">
        <v>837</v>
      </c>
      <c r="D22" s="37" t="s">
        <v>6</v>
      </c>
      <c r="E22" s="37" t="s">
        <v>7</v>
      </c>
      <c r="F22" s="37" t="s">
        <v>222</v>
      </c>
      <c r="G22" s="37" t="s">
        <v>87</v>
      </c>
      <c r="H22" s="40">
        <f>6!G26</f>
        <v>12</v>
      </c>
      <c r="I22" s="40">
        <f>6!H26</f>
        <v>12</v>
      </c>
      <c r="J22" s="40">
        <f>6!I26</f>
        <v>12</v>
      </c>
    </row>
    <row r="23" spans="2:10" ht="16.5" customHeight="1">
      <c r="B23" s="32" t="s">
        <v>123</v>
      </c>
      <c r="C23" s="39">
        <v>837</v>
      </c>
      <c r="D23" s="37" t="s">
        <v>6</v>
      </c>
      <c r="E23" s="37" t="s">
        <v>7</v>
      </c>
      <c r="F23" s="37" t="s">
        <v>223</v>
      </c>
      <c r="G23" s="37"/>
      <c r="H23" s="40">
        <f>H24+H27+H32+H29</f>
        <v>55</v>
      </c>
      <c r="I23" s="40">
        <f>I26+I29</f>
        <v>55</v>
      </c>
      <c r="J23" s="40">
        <f>J24+J27+J32+J29</f>
        <v>55</v>
      </c>
    </row>
    <row r="24" spans="2:10" ht="53.25" customHeight="1" hidden="1">
      <c r="B24" s="32" t="s">
        <v>124</v>
      </c>
      <c r="C24" s="39">
        <v>837</v>
      </c>
      <c r="D24" s="37" t="s">
        <v>6</v>
      </c>
      <c r="E24" s="37" t="s">
        <v>7</v>
      </c>
      <c r="F24" s="37" t="s">
        <v>174</v>
      </c>
      <c r="G24" s="37"/>
      <c r="H24" s="40"/>
      <c r="I24" s="40" t="e">
        <f>I25</f>
        <v>#REF!</v>
      </c>
      <c r="J24" s="40"/>
    </row>
    <row r="25" spans="2:10" ht="17.25" customHeight="1" hidden="1">
      <c r="B25" s="32" t="s">
        <v>102</v>
      </c>
      <c r="C25" s="39">
        <v>837</v>
      </c>
      <c r="D25" s="37" t="s">
        <v>6</v>
      </c>
      <c r="E25" s="37" t="s">
        <v>7</v>
      </c>
      <c r="F25" s="37" t="s">
        <v>174</v>
      </c>
      <c r="G25" s="37" t="s">
        <v>89</v>
      </c>
      <c r="H25" s="40"/>
      <c r="I25" s="40" t="e">
        <f>#REF!</f>
        <v>#REF!</v>
      </c>
      <c r="J25" s="40"/>
    </row>
    <row r="26" spans="2:10" ht="35.25" customHeight="1">
      <c r="B26" s="32" t="s">
        <v>207</v>
      </c>
      <c r="C26" s="39">
        <v>837</v>
      </c>
      <c r="D26" s="37" t="s">
        <v>6</v>
      </c>
      <c r="E26" s="37" t="s">
        <v>7</v>
      </c>
      <c r="F26" s="37" t="s">
        <v>224</v>
      </c>
      <c r="G26" s="37"/>
      <c r="H26" s="40">
        <f aca="true" t="shared" si="1" ref="H26:J27">H27</f>
        <v>50</v>
      </c>
      <c r="I26" s="40">
        <f t="shared" si="1"/>
        <v>50</v>
      </c>
      <c r="J26" s="40">
        <f t="shared" si="1"/>
        <v>50</v>
      </c>
    </row>
    <row r="27" spans="2:10" ht="39" customHeight="1">
      <c r="B27" s="32" t="s">
        <v>212</v>
      </c>
      <c r="C27" s="39">
        <v>837</v>
      </c>
      <c r="D27" s="37" t="s">
        <v>6</v>
      </c>
      <c r="E27" s="37" t="s">
        <v>7</v>
      </c>
      <c r="F27" s="37" t="s">
        <v>225</v>
      </c>
      <c r="G27" s="37"/>
      <c r="H27" s="40">
        <f t="shared" si="1"/>
        <v>50</v>
      </c>
      <c r="I27" s="40">
        <f t="shared" si="1"/>
        <v>50</v>
      </c>
      <c r="J27" s="40">
        <f t="shared" si="1"/>
        <v>50</v>
      </c>
    </row>
    <row r="28" spans="2:10" ht="16.5" customHeight="1">
      <c r="B28" s="32" t="s">
        <v>102</v>
      </c>
      <c r="C28" s="39">
        <v>837</v>
      </c>
      <c r="D28" s="37" t="s">
        <v>6</v>
      </c>
      <c r="E28" s="37" t="s">
        <v>7</v>
      </c>
      <c r="F28" s="37" t="s">
        <v>225</v>
      </c>
      <c r="G28" s="37" t="s">
        <v>89</v>
      </c>
      <c r="H28" s="40">
        <f>6!G32</f>
        <v>50</v>
      </c>
      <c r="I28" s="40">
        <f>6!H32</f>
        <v>50</v>
      </c>
      <c r="J28" s="40">
        <f>6!I32</f>
        <v>50</v>
      </c>
    </row>
    <row r="29" spans="2:10" ht="31.5" customHeight="1">
      <c r="B29" s="32" t="s">
        <v>242</v>
      </c>
      <c r="C29" s="39">
        <v>837</v>
      </c>
      <c r="D29" s="37" t="s">
        <v>6</v>
      </c>
      <c r="E29" s="37" t="s">
        <v>7</v>
      </c>
      <c r="F29" s="37" t="s">
        <v>244</v>
      </c>
      <c r="G29" s="37"/>
      <c r="H29" s="40">
        <f aca="true" t="shared" si="2" ref="H29:J30">H30</f>
        <v>5</v>
      </c>
      <c r="I29" s="40">
        <f t="shared" si="2"/>
        <v>5</v>
      </c>
      <c r="J29" s="40">
        <f t="shared" si="2"/>
        <v>5</v>
      </c>
    </row>
    <row r="30" spans="2:10" ht="36" customHeight="1">
      <c r="B30" s="32" t="s">
        <v>212</v>
      </c>
      <c r="C30" s="39">
        <v>837</v>
      </c>
      <c r="D30" s="37" t="s">
        <v>6</v>
      </c>
      <c r="E30" s="37" t="s">
        <v>7</v>
      </c>
      <c r="F30" s="37" t="s">
        <v>245</v>
      </c>
      <c r="G30" s="37"/>
      <c r="H30" s="40">
        <f t="shared" si="2"/>
        <v>5</v>
      </c>
      <c r="I30" s="40">
        <f t="shared" si="2"/>
        <v>5</v>
      </c>
      <c r="J30" s="40">
        <f t="shared" si="2"/>
        <v>5</v>
      </c>
    </row>
    <row r="31" spans="2:10" ht="21" customHeight="1">
      <c r="B31" s="32" t="s">
        <v>102</v>
      </c>
      <c r="C31" s="39">
        <v>837</v>
      </c>
      <c r="D31" s="37" t="s">
        <v>6</v>
      </c>
      <c r="E31" s="37" t="s">
        <v>7</v>
      </c>
      <c r="F31" s="37" t="s">
        <v>245</v>
      </c>
      <c r="G31" s="37" t="s">
        <v>89</v>
      </c>
      <c r="H31" s="40">
        <f>6!G37</f>
        <v>5</v>
      </c>
      <c r="I31" s="40">
        <f>6!H37</f>
        <v>5</v>
      </c>
      <c r="J31" s="40">
        <f>6!I37</f>
        <v>5</v>
      </c>
    </row>
    <row r="32" spans="2:10" ht="21" customHeight="1" hidden="1">
      <c r="B32" s="32" t="s">
        <v>125</v>
      </c>
      <c r="C32" s="39">
        <v>837</v>
      </c>
      <c r="D32" s="37" t="s">
        <v>6</v>
      </c>
      <c r="E32" s="37" t="s">
        <v>7</v>
      </c>
      <c r="F32" s="37" t="s">
        <v>175</v>
      </c>
      <c r="G32" s="37"/>
      <c r="H32" s="40"/>
      <c r="I32" s="40" t="e">
        <f>I33</f>
        <v>#REF!</v>
      </c>
      <c r="J32" s="40"/>
    </row>
    <row r="33" spans="2:10" ht="22.5" customHeight="1" hidden="1">
      <c r="B33" s="32" t="s">
        <v>102</v>
      </c>
      <c r="C33" s="39">
        <v>837</v>
      </c>
      <c r="D33" s="37" t="s">
        <v>6</v>
      </c>
      <c r="E33" s="37" t="s">
        <v>7</v>
      </c>
      <c r="F33" s="37" t="s">
        <v>175</v>
      </c>
      <c r="G33" s="37" t="s">
        <v>89</v>
      </c>
      <c r="H33" s="40"/>
      <c r="I33" s="40" t="e">
        <f>#REF!</f>
        <v>#REF!</v>
      </c>
      <c r="J33" s="40"/>
    </row>
    <row r="34" spans="2:10" ht="36" customHeight="1">
      <c r="B34" s="26" t="s">
        <v>133</v>
      </c>
      <c r="C34" s="39">
        <v>837</v>
      </c>
      <c r="D34" s="49" t="s">
        <v>6</v>
      </c>
      <c r="E34" s="49" t="s">
        <v>62</v>
      </c>
      <c r="F34" s="38"/>
      <c r="G34" s="37"/>
      <c r="H34" s="40">
        <f>H35</f>
        <v>95</v>
      </c>
      <c r="I34" s="40">
        <f>I35</f>
        <v>95</v>
      </c>
      <c r="J34" s="40">
        <f>J35</f>
        <v>95</v>
      </c>
    </row>
    <row r="35" spans="2:10" ht="17.25" customHeight="1">
      <c r="B35" s="32" t="s">
        <v>123</v>
      </c>
      <c r="C35" s="39">
        <v>837</v>
      </c>
      <c r="D35" s="37" t="s">
        <v>6</v>
      </c>
      <c r="E35" s="37" t="s">
        <v>62</v>
      </c>
      <c r="F35" s="37" t="s">
        <v>223</v>
      </c>
      <c r="G35" s="37"/>
      <c r="H35" s="40">
        <f>H37+H40</f>
        <v>95</v>
      </c>
      <c r="I35" s="40">
        <f>I37+I40</f>
        <v>95</v>
      </c>
      <c r="J35" s="40">
        <f>J37+J40</f>
        <v>95</v>
      </c>
    </row>
    <row r="36" spans="2:10" ht="66" customHeight="1">
      <c r="B36" s="32" t="s">
        <v>210</v>
      </c>
      <c r="C36" s="39">
        <v>837</v>
      </c>
      <c r="D36" s="37" t="s">
        <v>6</v>
      </c>
      <c r="E36" s="37" t="s">
        <v>62</v>
      </c>
      <c r="F36" s="37" t="s">
        <v>228</v>
      </c>
      <c r="G36" s="37"/>
      <c r="H36" s="40">
        <f aca="true" t="shared" si="3" ref="H36:J37">H37</f>
        <v>70</v>
      </c>
      <c r="I36" s="40">
        <f t="shared" si="3"/>
        <v>70</v>
      </c>
      <c r="J36" s="40">
        <f t="shared" si="3"/>
        <v>70</v>
      </c>
    </row>
    <row r="37" spans="2:10" ht="36" customHeight="1">
      <c r="B37" s="32" t="s">
        <v>212</v>
      </c>
      <c r="C37" s="39">
        <v>837</v>
      </c>
      <c r="D37" s="37" t="s">
        <v>6</v>
      </c>
      <c r="E37" s="37" t="s">
        <v>62</v>
      </c>
      <c r="F37" s="37" t="s">
        <v>229</v>
      </c>
      <c r="G37" s="37"/>
      <c r="H37" s="40">
        <f t="shared" si="3"/>
        <v>70</v>
      </c>
      <c r="I37" s="40">
        <f t="shared" si="3"/>
        <v>70</v>
      </c>
      <c r="J37" s="40">
        <f t="shared" si="3"/>
        <v>70</v>
      </c>
    </row>
    <row r="38" spans="2:10" ht="17.25" customHeight="1">
      <c r="B38" s="32" t="s">
        <v>102</v>
      </c>
      <c r="C38" s="39">
        <v>837</v>
      </c>
      <c r="D38" s="37" t="s">
        <v>6</v>
      </c>
      <c r="E38" s="37" t="s">
        <v>62</v>
      </c>
      <c r="F38" s="37" t="s">
        <v>229</v>
      </c>
      <c r="G38" s="37" t="s">
        <v>89</v>
      </c>
      <c r="H38" s="40">
        <f>6!G42</f>
        <v>70</v>
      </c>
      <c r="I38" s="40">
        <f>6!H42</f>
        <v>70</v>
      </c>
      <c r="J38" s="40">
        <f>6!I42</f>
        <v>70</v>
      </c>
    </row>
    <row r="39" spans="2:10" ht="35.25" customHeight="1">
      <c r="B39" s="32" t="s">
        <v>213</v>
      </c>
      <c r="C39" s="39">
        <v>837</v>
      </c>
      <c r="D39" s="37" t="s">
        <v>6</v>
      </c>
      <c r="E39" s="37" t="s">
        <v>62</v>
      </c>
      <c r="F39" s="37" t="s">
        <v>230</v>
      </c>
      <c r="G39" s="37"/>
      <c r="H39" s="40" t="str">
        <f aca="true" t="shared" si="4" ref="H39:J40">H40</f>
        <v>25,0</v>
      </c>
      <c r="I39" s="40">
        <f t="shared" si="4"/>
        <v>25</v>
      </c>
      <c r="J39" s="40">
        <f t="shared" si="4"/>
        <v>25</v>
      </c>
    </row>
    <row r="40" spans="2:10" ht="36.75" customHeight="1">
      <c r="B40" s="32" t="s">
        <v>212</v>
      </c>
      <c r="C40" s="39">
        <v>837</v>
      </c>
      <c r="D40" s="37" t="s">
        <v>6</v>
      </c>
      <c r="E40" s="37" t="s">
        <v>62</v>
      </c>
      <c r="F40" s="37" t="s">
        <v>231</v>
      </c>
      <c r="G40" s="37"/>
      <c r="H40" s="40" t="str">
        <f t="shared" si="4"/>
        <v>25,0</v>
      </c>
      <c r="I40" s="40">
        <f t="shared" si="4"/>
        <v>25</v>
      </c>
      <c r="J40" s="40">
        <f t="shared" si="4"/>
        <v>25</v>
      </c>
    </row>
    <row r="41" spans="2:10" ht="17.25" customHeight="1">
      <c r="B41" s="32" t="s">
        <v>102</v>
      </c>
      <c r="C41" s="39">
        <v>837</v>
      </c>
      <c r="D41" s="37" t="s">
        <v>6</v>
      </c>
      <c r="E41" s="37" t="s">
        <v>62</v>
      </c>
      <c r="F41" s="37" t="s">
        <v>231</v>
      </c>
      <c r="G41" s="37" t="s">
        <v>89</v>
      </c>
      <c r="H41" s="40" t="str">
        <f>6!G45</f>
        <v>25,0</v>
      </c>
      <c r="I41" s="40">
        <f>6!H45</f>
        <v>25</v>
      </c>
      <c r="J41" s="40">
        <f>6!I45</f>
        <v>25</v>
      </c>
    </row>
    <row r="42" spans="2:10" ht="17.25" customHeight="1">
      <c r="B42" s="32" t="s">
        <v>79</v>
      </c>
      <c r="C42" s="39">
        <v>837</v>
      </c>
      <c r="D42" s="37" t="s">
        <v>6</v>
      </c>
      <c r="E42" s="37" t="s">
        <v>80</v>
      </c>
      <c r="F42" s="37"/>
      <c r="G42" s="37"/>
      <c r="H42" s="40">
        <f>H45+H48</f>
        <v>2.5</v>
      </c>
      <c r="I42" s="40">
        <f>I45+I48</f>
        <v>2.5</v>
      </c>
      <c r="J42" s="40">
        <f>J45+J48</f>
        <v>2.5</v>
      </c>
    </row>
    <row r="43" spans="2:10" ht="15.75">
      <c r="B43" s="36" t="s">
        <v>106</v>
      </c>
      <c r="C43" s="39">
        <v>837</v>
      </c>
      <c r="D43" s="37" t="s">
        <v>6</v>
      </c>
      <c r="E43" s="37" t="s">
        <v>80</v>
      </c>
      <c r="F43" s="37" t="s">
        <v>232</v>
      </c>
      <c r="G43" s="37"/>
      <c r="H43" s="40" t="str">
        <f aca="true" t="shared" si="5" ref="H43:J44">H44</f>
        <v>0,4</v>
      </c>
      <c r="I43" s="40">
        <f t="shared" si="5"/>
        <v>0.4</v>
      </c>
      <c r="J43" s="40">
        <f t="shared" si="5"/>
        <v>0.4</v>
      </c>
    </row>
    <row r="44" spans="2:10" ht="78.75">
      <c r="B44" s="32" t="s">
        <v>204</v>
      </c>
      <c r="C44" s="39">
        <v>837</v>
      </c>
      <c r="D44" s="37" t="s">
        <v>6</v>
      </c>
      <c r="E44" s="37" t="s">
        <v>80</v>
      </c>
      <c r="F44" s="37" t="s">
        <v>269</v>
      </c>
      <c r="G44" s="37"/>
      <c r="H44" s="40" t="str">
        <f t="shared" si="5"/>
        <v>0,4</v>
      </c>
      <c r="I44" s="40">
        <f t="shared" si="5"/>
        <v>0.4</v>
      </c>
      <c r="J44" s="40">
        <f t="shared" si="5"/>
        <v>0.4</v>
      </c>
    </row>
    <row r="45" spans="2:10" ht="31.5">
      <c r="B45" s="36" t="s">
        <v>107</v>
      </c>
      <c r="C45" s="39">
        <v>837</v>
      </c>
      <c r="D45" s="37" t="s">
        <v>6</v>
      </c>
      <c r="E45" s="37" t="s">
        <v>80</v>
      </c>
      <c r="F45" s="37" t="s">
        <v>269</v>
      </c>
      <c r="G45" s="37" t="s">
        <v>86</v>
      </c>
      <c r="H45" s="40" t="str">
        <f>6!G49</f>
        <v>0,4</v>
      </c>
      <c r="I45" s="40">
        <f>6!H49</f>
        <v>0.4</v>
      </c>
      <c r="J45" s="40">
        <f>6!I49</f>
        <v>0.4</v>
      </c>
    </row>
    <row r="46" spans="2:10" ht="31.5">
      <c r="B46" s="32" t="s">
        <v>145</v>
      </c>
      <c r="C46" s="39">
        <v>837</v>
      </c>
      <c r="D46" s="37" t="s">
        <v>6</v>
      </c>
      <c r="E46" s="37" t="s">
        <v>80</v>
      </c>
      <c r="F46" s="37" t="s">
        <v>233</v>
      </c>
      <c r="G46" s="37"/>
      <c r="H46" s="40" t="str">
        <f aca="true" t="shared" si="6" ref="H46:J47">H47</f>
        <v>2,1</v>
      </c>
      <c r="I46" s="40">
        <f t="shared" si="6"/>
        <v>2.1</v>
      </c>
      <c r="J46" s="40">
        <f t="shared" si="6"/>
        <v>2.1</v>
      </c>
    </row>
    <row r="47" spans="2:10" ht="32.25" customHeight="1">
      <c r="B47" s="32" t="s">
        <v>146</v>
      </c>
      <c r="C47" s="39">
        <v>837</v>
      </c>
      <c r="D47" s="37" t="s">
        <v>6</v>
      </c>
      <c r="E47" s="37" t="s">
        <v>80</v>
      </c>
      <c r="F47" s="37" t="s">
        <v>234</v>
      </c>
      <c r="G47" s="37"/>
      <c r="H47" s="40" t="str">
        <f t="shared" si="6"/>
        <v>2,1</v>
      </c>
      <c r="I47" s="40">
        <f t="shared" si="6"/>
        <v>2.1</v>
      </c>
      <c r="J47" s="40">
        <f t="shared" si="6"/>
        <v>2.1</v>
      </c>
    </row>
    <row r="48" spans="2:10" ht="18" customHeight="1">
      <c r="B48" s="32" t="s">
        <v>84</v>
      </c>
      <c r="C48" s="39">
        <v>837</v>
      </c>
      <c r="D48" s="37" t="s">
        <v>6</v>
      </c>
      <c r="E48" s="37" t="s">
        <v>80</v>
      </c>
      <c r="F48" s="37" t="s">
        <v>234</v>
      </c>
      <c r="G48" s="37" t="s">
        <v>87</v>
      </c>
      <c r="H48" s="40" t="str">
        <f>6!G52</f>
        <v>2,1</v>
      </c>
      <c r="I48" s="40">
        <f>6!H52</f>
        <v>2.1</v>
      </c>
      <c r="J48" s="40">
        <f>6!I52</f>
        <v>2.1</v>
      </c>
    </row>
    <row r="49" spans="2:10" ht="15.75">
      <c r="B49" s="32" t="s">
        <v>14</v>
      </c>
      <c r="C49" s="39">
        <v>837</v>
      </c>
      <c r="D49" s="37" t="s">
        <v>8</v>
      </c>
      <c r="E49" s="37"/>
      <c r="F49" s="37"/>
      <c r="G49" s="37"/>
      <c r="H49" s="40">
        <f aca="true" t="shared" si="7" ref="H49:J51">H50</f>
        <v>85.7</v>
      </c>
      <c r="I49" s="40">
        <f t="shared" si="7"/>
        <v>86.6</v>
      </c>
      <c r="J49" s="40">
        <f t="shared" si="7"/>
        <v>89.8</v>
      </c>
    </row>
    <row r="50" spans="2:10" ht="15.75">
      <c r="B50" s="36" t="s">
        <v>100</v>
      </c>
      <c r="C50" s="39">
        <v>837</v>
      </c>
      <c r="D50" s="37" t="s">
        <v>8</v>
      </c>
      <c r="E50" s="37" t="s">
        <v>9</v>
      </c>
      <c r="F50" s="37"/>
      <c r="G50" s="37"/>
      <c r="H50" s="40">
        <f>H51</f>
        <v>85.7</v>
      </c>
      <c r="I50" s="40">
        <f>I51</f>
        <v>86.6</v>
      </c>
      <c r="J50" s="40">
        <f t="shared" si="7"/>
        <v>89.8</v>
      </c>
    </row>
    <row r="51" spans="2:10" ht="15.75">
      <c r="B51" s="36" t="s">
        <v>106</v>
      </c>
      <c r="C51" s="39">
        <v>837</v>
      </c>
      <c r="D51" s="37" t="s">
        <v>8</v>
      </c>
      <c r="E51" s="37" t="s">
        <v>9</v>
      </c>
      <c r="F51" s="37" t="s">
        <v>232</v>
      </c>
      <c r="G51" s="37"/>
      <c r="H51" s="40">
        <f>H52</f>
        <v>85.7</v>
      </c>
      <c r="I51" s="40">
        <f>I52</f>
        <v>86.6</v>
      </c>
      <c r="J51" s="40">
        <f t="shared" si="7"/>
        <v>89.8</v>
      </c>
    </row>
    <row r="52" spans="2:10" ht="31.5">
      <c r="B52" s="36" t="s">
        <v>108</v>
      </c>
      <c r="C52" s="39">
        <v>837</v>
      </c>
      <c r="D52" s="37" t="s">
        <v>8</v>
      </c>
      <c r="E52" s="37" t="s">
        <v>9</v>
      </c>
      <c r="F52" s="37" t="s">
        <v>235</v>
      </c>
      <c r="G52" s="37"/>
      <c r="H52" s="40">
        <f>H53+H54</f>
        <v>85.7</v>
      </c>
      <c r="I52" s="40">
        <f>I53+I54</f>
        <v>86.6</v>
      </c>
      <c r="J52" s="40">
        <f>J53+J54</f>
        <v>89.8</v>
      </c>
    </row>
    <row r="53" spans="2:10" ht="33" customHeight="1">
      <c r="B53" s="36" t="s">
        <v>88</v>
      </c>
      <c r="C53" s="39">
        <v>837</v>
      </c>
      <c r="D53" s="37" t="s">
        <v>8</v>
      </c>
      <c r="E53" s="37" t="s">
        <v>9</v>
      </c>
      <c r="F53" s="37" t="s">
        <v>235</v>
      </c>
      <c r="G53" s="37" t="s">
        <v>85</v>
      </c>
      <c r="H53" s="40" t="str">
        <f>6!G57</f>
        <v>54,4</v>
      </c>
      <c r="I53" s="40">
        <f>6!H57</f>
        <v>54.4</v>
      </c>
      <c r="J53" s="40">
        <f>6!I57</f>
        <v>54.4</v>
      </c>
    </row>
    <row r="54" spans="2:10" ht="31.5" customHeight="1">
      <c r="B54" s="36" t="s">
        <v>107</v>
      </c>
      <c r="C54" s="39">
        <v>837</v>
      </c>
      <c r="D54" s="37" t="s">
        <v>8</v>
      </c>
      <c r="E54" s="37" t="s">
        <v>9</v>
      </c>
      <c r="F54" s="37" t="s">
        <v>235</v>
      </c>
      <c r="G54" s="37" t="s">
        <v>86</v>
      </c>
      <c r="H54" s="40" t="str">
        <f>6!G58</f>
        <v>31,3</v>
      </c>
      <c r="I54" s="40">
        <f>6!H58</f>
        <v>32.2</v>
      </c>
      <c r="J54" s="40">
        <f>6!I58</f>
        <v>35.4</v>
      </c>
    </row>
    <row r="55" spans="2:10" ht="31.5" customHeight="1">
      <c r="B55" s="32" t="s">
        <v>15</v>
      </c>
      <c r="C55" s="39">
        <v>837</v>
      </c>
      <c r="D55" s="37" t="s">
        <v>9</v>
      </c>
      <c r="E55" s="37"/>
      <c r="F55" s="37"/>
      <c r="G55" s="37"/>
      <c r="H55" s="40">
        <f aca="true" t="shared" si="8" ref="H55:J58">H56</f>
        <v>30</v>
      </c>
      <c r="I55" s="40">
        <f t="shared" si="8"/>
        <v>10</v>
      </c>
      <c r="J55" s="40">
        <f t="shared" si="8"/>
        <v>10</v>
      </c>
    </row>
    <row r="56" spans="2:10" ht="19.5" customHeight="1">
      <c r="B56" s="32" t="s">
        <v>152</v>
      </c>
      <c r="C56" s="39">
        <v>837</v>
      </c>
      <c r="D56" s="37" t="s">
        <v>9</v>
      </c>
      <c r="E56" s="37" t="s">
        <v>16</v>
      </c>
      <c r="F56" s="37"/>
      <c r="G56" s="37"/>
      <c r="H56" s="40">
        <f>H58</f>
        <v>30</v>
      </c>
      <c r="I56" s="40">
        <f>I58</f>
        <v>10</v>
      </c>
      <c r="J56" s="40">
        <f>J58</f>
        <v>10</v>
      </c>
    </row>
    <row r="57" spans="2:10" ht="19.5" customHeight="1">
      <c r="B57" s="32" t="s">
        <v>331</v>
      </c>
      <c r="C57" s="39">
        <v>837</v>
      </c>
      <c r="D57" s="37" t="s">
        <v>9</v>
      </c>
      <c r="E57" s="37" t="s">
        <v>16</v>
      </c>
      <c r="F57" s="29" t="s">
        <v>332</v>
      </c>
      <c r="G57" s="37"/>
      <c r="H57" s="40">
        <f>H58</f>
        <v>30</v>
      </c>
      <c r="I57" s="40">
        <f>I58</f>
        <v>10</v>
      </c>
      <c r="J57" s="40">
        <f>J58</f>
        <v>10</v>
      </c>
    </row>
    <row r="58" spans="2:10" ht="31.5" customHeight="1">
      <c r="B58" s="32" t="s">
        <v>153</v>
      </c>
      <c r="C58" s="39">
        <v>837</v>
      </c>
      <c r="D58" s="37" t="s">
        <v>9</v>
      </c>
      <c r="E58" s="37" t="s">
        <v>16</v>
      </c>
      <c r="F58" s="37" t="s">
        <v>236</v>
      </c>
      <c r="G58" s="37"/>
      <c r="H58" s="40">
        <f t="shared" si="8"/>
        <v>30</v>
      </c>
      <c r="I58" s="40">
        <f t="shared" si="8"/>
        <v>10</v>
      </c>
      <c r="J58" s="40">
        <f t="shared" si="8"/>
        <v>10</v>
      </c>
    </row>
    <row r="59" spans="2:10" ht="31.5" customHeight="1">
      <c r="B59" s="32" t="s">
        <v>107</v>
      </c>
      <c r="C59" s="39">
        <v>837</v>
      </c>
      <c r="D59" s="37" t="s">
        <v>9</v>
      </c>
      <c r="E59" s="37" t="s">
        <v>16</v>
      </c>
      <c r="F59" s="37" t="s">
        <v>236</v>
      </c>
      <c r="G59" s="37" t="s">
        <v>86</v>
      </c>
      <c r="H59" s="40">
        <f>6!G63</f>
        <v>30</v>
      </c>
      <c r="I59" s="40">
        <f>6!H63</f>
        <v>10</v>
      </c>
      <c r="J59" s="40">
        <f>6!I63</f>
        <v>10</v>
      </c>
    </row>
    <row r="60" spans="1:10" ht="18" customHeight="1">
      <c r="A60" s="5"/>
      <c r="B60" s="32" t="s">
        <v>17</v>
      </c>
      <c r="C60" s="39">
        <v>837</v>
      </c>
      <c r="D60" s="37" t="s">
        <v>10</v>
      </c>
      <c r="E60" s="37"/>
      <c r="F60" s="37"/>
      <c r="G60" s="37"/>
      <c r="H60" s="40">
        <f>H71+H67</f>
        <v>361.90000000000003</v>
      </c>
      <c r="I60" s="40">
        <f>I71+I67</f>
        <v>246.89999999999998</v>
      </c>
      <c r="J60" s="40">
        <f>J71+J67</f>
        <v>246.89999999999998</v>
      </c>
    </row>
    <row r="61" spans="2:10" ht="16.5" customHeight="1" hidden="1">
      <c r="B61" s="32" t="s">
        <v>154</v>
      </c>
      <c r="C61" s="39">
        <v>837</v>
      </c>
      <c r="D61" s="37" t="s">
        <v>10</v>
      </c>
      <c r="E61" s="37" t="s">
        <v>6</v>
      </c>
      <c r="F61" s="37" t="s">
        <v>155</v>
      </c>
      <c r="G61" s="37"/>
      <c r="H61" s="40"/>
      <c r="I61" s="40">
        <f>I62</f>
        <v>0</v>
      </c>
      <c r="J61" s="40"/>
    </row>
    <row r="62" spans="2:10" ht="15.75" customHeight="1" hidden="1">
      <c r="B62" s="32" t="s">
        <v>107</v>
      </c>
      <c r="C62" s="39">
        <v>837</v>
      </c>
      <c r="D62" s="37" t="s">
        <v>10</v>
      </c>
      <c r="E62" s="37" t="s">
        <v>6</v>
      </c>
      <c r="F62" s="37" t="s">
        <v>155</v>
      </c>
      <c r="G62" s="37" t="s">
        <v>86</v>
      </c>
      <c r="H62" s="40"/>
      <c r="I62" s="40"/>
      <c r="J62" s="40"/>
    </row>
    <row r="63" spans="2:10" ht="18" customHeight="1" hidden="1">
      <c r="B63" s="32" t="s">
        <v>158</v>
      </c>
      <c r="C63" s="39">
        <v>837</v>
      </c>
      <c r="D63" s="37" t="s">
        <v>10</v>
      </c>
      <c r="E63" s="37" t="s">
        <v>8</v>
      </c>
      <c r="F63" s="37"/>
      <c r="G63" s="37"/>
      <c r="H63" s="40"/>
      <c r="I63" s="40">
        <f>I64</f>
        <v>0</v>
      </c>
      <c r="J63" s="40"/>
    </row>
    <row r="64" spans="2:10" ht="18" customHeight="1" hidden="1">
      <c r="B64" s="32" t="s">
        <v>159</v>
      </c>
      <c r="C64" s="39">
        <v>837</v>
      </c>
      <c r="D64" s="37" t="s">
        <v>10</v>
      </c>
      <c r="E64" s="37" t="s">
        <v>8</v>
      </c>
      <c r="F64" s="37" t="s">
        <v>160</v>
      </c>
      <c r="G64" s="37"/>
      <c r="H64" s="40"/>
      <c r="I64" s="40">
        <f>I65</f>
        <v>0</v>
      </c>
      <c r="J64" s="40"/>
    </row>
    <row r="65" spans="2:10" ht="17.25" customHeight="1" hidden="1">
      <c r="B65" s="32" t="s">
        <v>161</v>
      </c>
      <c r="C65" s="39">
        <v>837</v>
      </c>
      <c r="D65" s="37" t="s">
        <v>10</v>
      </c>
      <c r="E65" s="37" t="s">
        <v>8</v>
      </c>
      <c r="F65" s="37" t="s">
        <v>162</v>
      </c>
      <c r="G65" s="37"/>
      <c r="H65" s="40"/>
      <c r="I65" s="40">
        <f>I66</f>
        <v>0</v>
      </c>
      <c r="J65" s="40"/>
    </row>
    <row r="66" spans="2:10" ht="18" customHeight="1" hidden="1">
      <c r="B66" s="32" t="s">
        <v>107</v>
      </c>
      <c r="C66" s="39">
        <v>837</v>
      </c>
      <c r="D66" s="37" t="s">
        <v>10</v>
      </c>
      <c r="E66" s="37" t="s">
        <v>8</v>
      </c>
      <c r="F66" s="37" t="s">
        <v>162</v>
      </c>
      <c r="G66" s="37" t="s">
        <v>86</v>
      </c>
      <c r="H66" s="40"/>
      <c r="I66" s="40"/>
      <c r="J66" s="40"/>
    </row>
    <row r="67" spans="2:10" ht="18" customHeight="1">
      <c r="B67" s="32" t="s">
        <v>158</v>
      </c>
      <c r="C67" s="39">
        <v>837</v>
      </c>
      <c r="D67" s="29" t="s">
        <v>10</v>
      </c>
      <c r="E67" s="29" t="s">
        <v>8</v>
      </c>
      <c r="F67" s="29"/>
      <c r="G67" s="29"/>
      <c r="H67" s="40" t="str">
        <f aca="true" t="shared" si="9" ref="H67:J69">H68</f>
        <v>37,8</v>
      </c>
      <c r="I67" s="40" t="str">
        <f t="shared" si="9"/>
        <v>37,8</v>
      </c>
      <c r="J67" s="40">
        <f t="shared" si="9"/>
        <v>37.8</v>
      </c>
    </row>
    <row r="68" spans="2:10" ht="18" customHeight="1">
      <c r="B68" s="32" t="s">
        <v>159</v>
      </c>
      <c r="C68" s="39">
        <v>837</v>
      </c>
      <c r="D68" s="29" t="s">
        <v>10</v>
      </c>
      <c r="E68" s="29" t="s">
        <v>8</v>
      </c>
      <c r="F68" s="29" t="s">
        <v>302</v>
      </c>
      <c r="G68" s="29"/>
      <c r="H68" s="40" t="str">
        <f t="shared" si="9"/>
        <v>37,8</v>
      </c>
      <c r="I68" s="40" t="str">
        <f t="shared" si="9"/>
        <v>37,8</v>
      </c>
      <c r="J68" s="40">
        <f t="shared" si="9"/>
        <v>37.8</v>
      </c>
    </row>
    <row r="69" spans="2:10" ht="18" customHeight="1">
      <c r="B69" s="32" t="s">
        <v>301</v>
      </c>
      <c r="C69" s="39">
        <v>837</v>
      </c>
      <c r="D69" s="29" t="s">
        <v>10</v>
      </c>
      <c r="E69" s="29" t="s">
        <v>8</v>
      </c>
      <c r="F69" s="29" t="s">
        <v>303</v>
      </c>
      <c r="G69" s="29"/>
      <c r="H69" s="40" t="str">
        <f t="shared" si="9"/>
        <v>37,8</v>
      </c>
      <c r="I69" s="40" t="str">
        <f t="shared" si="9"/>
        <v>37,8</v>
      </c>
      <c r="J69" s="40">
        <f t="shared" si="9"/>
        <v>37.8</v>
      </c>
    </row>
    <row r="70" spans="2:10" ht="35.25" customHeight="1">
      <c r="B70" s="32" t="s">
        <v>107</v>
      </c>
      <c r="C70" s="39">
        <v>837</v>
      </c>
      <c r="D70" s="29" t="s">
        <v>10</v>
      </c>
      <c r="E70" s="29" t="s">
        <v>8</v>
      </c>
      <c r="F70" s="37" t="s">
        <v>303</v>
      </c>
      <c r="G70" s="37" t="s">
        <v>86</v>
      </c>
      <c r="H70" s="40" t="str">
        <f>6!G74</f>
        <v>37,8</v>
      </c>
      <c r="I70" s="40" t="str">
        <f>6!G74</f>
        <v>37,8</v>
      </c>
      <c r="J70" s="40">
        <f>6!H74</f>
        <v>37.8</v>
      </c>
    </row>
    <row r="71" spans="2:10" ht="21" customHeight="1">
      <c r="B71" s="36" t="s">
        <v>101</v>
      </c>
      <c r="C71" s="39">
        <v>837</v>
      </c>
      <c r="D71" s="37" t="s">
        <v>10</v>
      </c>
      <c r="E71" s="37" t="s">
        <v>9</v>
      </c>
      <c r="F71" s="37"/>
      <c r="G71" s="37"/>
      <c r="H71" s="40">
        <f>H72</f>
        <v>324.1</v>
      </c>
      <c r="I71" s="40">
        <f>I72</f>
        <v>209.1</v>
      </c>
      <c r="J71" s="40">
        <f>J72</f>
        <v>209.1</v>
      </c>
    </row>
    <row r="72" spans="2:10" ht="15.75">
      <c r="B72" s="36" t="s">
        <v>109</v>
      </c>
      <c r="C72" s="39">
        <v>837</v>
      </c>
      <c r="D72" s="37" t="s">
        <v>10</v>
      </c>
      <c r="E72" s="37" t="s">
        <v>9</v>
      </c>
      <c r="F72" s="37" t="s">
        <v>237</v>
      </c>
      <c r="G72" s="37"/>
      <c r="H72" s="40">
        <f>H73+H81+H83+H95</f>
        <v>324.1</v>
      </c>
      <c r="I72" s="40">
        <f>I73+I81+I83</f>
        <v>209.1</v>
      </c>
      <c r="J72" s="40">
        <f>J73+J81+J83</f>
        <v>209.1</v>
      </c>
    </row>
    <row r="73" spans="2:10" ht="18" customHeight="1">
      <c r="B73" s="36" t="s">
        <v>111</v>
      </c>
      <c r="C73" s="39">
        <v>837</v>
      </c>
      <c r="D73" s="37" t="s">
        <v>10</v>
      </c>
      <c r="E73" s="37" t="s">
        <v>9</v>
      </c>
      <c r="F73" s="37" t="s">
        <v>238</v>
      </c>
      <c r="G73" s="37"/>
      <c r="H73" s="40" t="str">
        <f>H78</f>
        <v>199,1</v>
      </c>
      <c r="I73" s="40">
        <f>I78</f>
        <v>199.1</v>
      </c>
      <c r="J73" s="40">
        <f>J78</f>
        <v>199.1</v>
      </c>
    </row>
    <row r="74" spans="2:10" ht="0.75" customHeight="1" hidden="1">
      <c r="B74" s="36" t="s">
        <v>83</v>
      </c>
      <c r="C74" s="39">
        <v>837</v>
      </c>
      <c r="D74" s="37" t="s">
        <v>10</v>
      </c>
      <c r="E74" s="37" t="s">
        <v>9</v>
      </c>
      <c r="F74" s="37" t="s">
        <v>103</v>
      </c>
      <c r="G74" s="37" t="s">
        <v>86</v>
      </c>
      <c r="H74" s="40"/>
      <c r="I74" s="40"/>
      <c r="J74" s="40"/>
    </row>
    <row r="75" spans="2:10" ht="15.75" hidden="1">
      <c r="B75" s="36" t="s">
        <v>71</v>
      </c>
      <c r="C75" s="39">
        <v>837</v>
      </c>
      <c r="D75" s="37" t="s">
        <v>10</v>
      </c>
      <c r="E75" s="37" t="s">
        <v>9</v>
      </c>
      <c r="F75" s="37" t="s">
        <v>18</v>
      </c>
      <c r="G75" s="37"/>
      <c r="H75" s="40"/>
      <c r="I75" s="40">
        <f>I76</f>
        <v>0</v>
      </c>
      <c r="J75" s="40"/>
    </row>
    <row r="76" spans="2:10" ht="31.5" hidden="1">
      <c r="B76" s="36" t="s">
        <v>83</v>
      </c>
      <c r="C76" s="39">
        <v>837</v>
      </c>
      <c r="D76" s="37" t="s">
        <v>10</v>
      </c>
      <c r="E76" s="37" t="s">
        <v>9</v>
      </c>
      <c r="F76" s="37" t="s">
        <v>18</v>
      </c>
      <c r="G76" s="37" t="s">
        <v>86</v>
      </c>
      <c r="H76" s="40"/>
      <c r="I76" s="40"/>
      <c r="J76" s="40"/>
    </row>
    <row r="77" spans="2:10" ht="15.75" hidden="1">
      <c r="B77" s="36" t="s">
        <v>72</v>
      </c>
      <c r="C77" s="39">
        <v>837</v>
      </c>
      <c r="D77" s="37" t="s">
        <v>10</v>
      </c>
      <c r="E77" s="37" t="s">
        <v>9</v>
      </c>
      <c r="F77" s="37" t="s">
        <v>19</v>
      </c>
      <c r="G77" s="37"/>
      <c r="H77" s="40"/>
      <c r="I77" s="40">
        <f>I78</f>
        <v>199.1</v>
      </c>
      <c r="J77" s="40"/>
    </row>
    <row r="78" spans="2:10" ht="34.5" customHeight="1">
      <c r="B78" s="36" t="s">
        <v>107</v>
      </c>
      <c r="C78" s="39">
        <v>837</v>
      </c>
      <c r="D78" s="37" t="s">
        <v>10</v>
      </c>
      <c r="E78" s="37" t="s">
        <v>9</v>
      </c>
      <c r="F78" s="37" t="s">
        <v>238</v>
      </c>
      <c r="G78" s="37" t="s">
        <v>86</v>
      </c>
      <c r="H78" s="40" t="str">
        <f>6!G78</f>
        <v>199,1</v>
      </c>
      <c r="I78" s="40">
        <f>6!H78</f>
        <v>199.1</v>
      </c>
      <c r="J78" s="40">
        <f>6!I78</f>
        <v>199.1</v>
      </c>
    </row>
    <row r="79" spans="2:10" ht="19.5" customHeight="1" hidden="1">
      <c r="B79" s="32" t="s">
        <v>192</v>
      </c>
      <c r="C79" s="39">
        <v>837</v>
      </c>
      <c r="D79" s="37" t="s">
        <v>10</v>
      </c>
      <c r="E79" s="37" t="s">
        <v>9</v>
      </c>
      <c r="F79" s="37" t="s">
        <v>193</v>
      </c>
      <c r="G79" s="37"/>
      <c r="H79" s="40"/>
      <c r="I79" s="40" t="e">
        <f>I80</f>
        <v>#REF!</v>
      </c>
      <c r="J79" s="40"/>
    </row>
    <row r="80" spans="2:10" ht="34.5" customHeight="1" hidden="1">
      <c r="B80" s="32" t="s">
        <v>107</v>
      </c>
      <c r="C80" s="39">
        <v>837</v>
      </c>
      <c r="D80" s="37" t="s">
        <v>10</v>
      </c>
      <c r="E80" s="37" t="s">
        <v>9</v>
      </c>
      <c r="F80" s="37" t="s">
        <v>193</v>
      </c>
      <c r="G80" s="37" t="s">
        <v>86</v>
      </c>
      <c r="H80" s="40"/>
      <c r="I80" s="40" t="e">
        <f>#REF!</f>
        <v>#REF!</v>
      </c>
      <c r="J80" s="40"/>
    </row>
    <row r="81" spans="2:10" ht="34.5" customHeight="1">
      <c r="B81" s="32" t="s">
        <v>267</v>
      </c>
      <c r="C81" s="39">
        <v>837</v>
      </c>
      <c r="D81" s="37" t="s">
        <v>10</v>
      </c>
      <c r="E81" s="37" t="s">
        <v>9</v>
      </c>
      <c r="F81" s="37" t="s">
        <v>268</v>
      </c>
      <c r="G81" s="37"/>
      <c r="H81" s="40">
        <f>H82</f>
        <v>10</v>
      </c>
      <c r="I81" s="40">
        <f>I82</f>
        <v>5</v>
      </c>
      <c r="J81" s="40">
        <f>J82</f>
        <v>5</v>
      </c>
    </row>
    <row r="82" spans="2:10" ht="34.5" customHeight="1">
      <c r="B82" s="32" t="s">
        <v>107</v>
      </c>
      <c r="C82" s="39">
        <v>837</v>
      </c>
      <c r="D82" s="37" t="s">
        <v>10</v>
      </c>
      <c r="E82" s="37" t="s">
        <v>9</v>
      </c>
      <c r="F82" s="37" t="s">
        <v>268</v>
      </c>
      <c r="G82" s="37" t="s">
        <v>86</v>
      </c>
      <c r="H82" s="40">
        <f>6!G82</f>
        <v>10</v>
      </c>
      <c r="I82" s="40">
        <f>6!H82</f>
        <v>5</v>
      </c>
      <c r="J82" s="40">
        <f>6!I82</f>
        <v>5</v>
      </c>
    </row>
    <row r="83" spans="2:10" ht="15.75">
      <c r="B83" s="36" t="s">
        <v>110</v>
      </c>
      <c r="C83" s="39">
        <v>837</v>
      </c>
      <c r="D83" s="37" t="s">
        <v>10</v>
      </c>
      <c r="E83" s="37" t="s">
        <v>9</v>
      </c>
      <c r="F83" s="37" t="s">
        <v>239</v>
      </c>
      <c r="G83" s="37"/>
      <c r="H83" s="40">
        <f>H84</f>
        <v>5</v>
      </c>
      <c r="I83" s="40">
        <f>I84</f>
        <v>5</v>
      </c>
      <c r="J83" s="40">
        <f>J84</f>
        <v>5</v>
      </c>
    </row>
    <row r="84" spans="2:10" ht="33.75" customHeight="1">
      <c r="B84" s="36" t="s">
        <v>107</v>
      </c>
      <c r="C84" s="39">
        <v>837</v>
      </c>
      <c r="D84" s="37" t="s">
        <v>10</v>
      </c>
      <c r="E84" s="37" t="s">
        <v>9</v>
      </c>
      <c r="F84" s="37" t="s">
        <v>239</v>
      </c>
      <c r="G84" s="37" t="s">
        <v>86</v>
      </c>
      <c r="H84" s="40">
        <f>6!G84</f>
        <v>5</v>
      </c>
      <c r="I84" s="40">
        <f>6!H84</f>
        <v>5</v>
      </c>
      <c r="J84" s="40">
        <f>6!I84</f>
        <v>5</v>
      </c>
    </row>
    <row r="85" spans="2:10" ht="51" customHeight="1" hidden="1">
      <c r="B85" s="32" t="s">
        <v>169</v>
      </c>
      <c r="C85" s="39">
        <v>837</v>
      </c>
      <c r="D85" s="37" t="s">
        <v>10</v>
      </c>
      <c r="E85" s="37" t="s">
        <v>9</v>
      </c>
      <c r="F85" s="37" t="s">
        <v>156</v>
      </c>
      <c r="G85" s="37"/>
      <c r="H85" s="40"/>
      <c r="I85" s="40">
        <f>I86</f>
        <v>0</v>
      </c>
      <c r="J85" s="40"/>
    </row>
    <row r="86" spans="2:10" ht="33.75" customHeight="1" hidden="1">
      <c r="B86" s="32" t="s">
        <v>107</v>
      </c>
      <c r="C86" s="39">
        <v>837</v>
      </c>
      <c r="D86" s="37" t="s">
        <v>10</v>
      </c>
      <c r="E86" s="37" t="s">
        <v>9</v>
      </c>
      <c r="F86" s="37" t="s">
        <v>156</v>
      </c>
      <c r="G86" s="37" t="s">
        <v>86</v>
      </c>
      <c r="H86" s="40"/>
      <c r="I86" s="40"/>
      <c r="J86" s="40"/>
    </row>
    <row r="87" spans="2:10" ht="48.75" customHeight="1" hidden="1">
      <c r="B87" s="32" t="s">
        <v>172</v>
      </c>
      <c r="C87" s="39">
        <v>837</v>
      </c>
      <c r="D87" s="37" t="s">
        <v>10</v>
      </c>
      <c r="E87" s="37" t="s">
        <v>9</v>
      </c>
      <c r="F87" s="37" t="s">
        <v>173</v>
      </c>
      <c r="G87" s="37"/>
      <c r="H87" s="40"/>
      <c r="I87" s="40">
        <f>I88</f>
        <v>0</v>
      </c>
      <c r="J87" s="40"/>
    </row>
    <row r="88" spans="2:10" ht="33" customHeight="1" hidden="1">
      <c r="B88" s="32" t="s">
        <v>107</v>
      </c>
      <c r="C88" s="39">
        <v>837</v>
      </c>
      <c r="D88" s="37" t="s">
        <v>10</v>
      </c>
      <c r="E88" s="37" t="s">
        <v>9</v>
      </c>
      <c r="F88" s="37" t="s">
        <v>173</v>
      </c>
      <c r="G88" s="37" t="s">
        <v>86</v>
      </c>
      <c r="H88" s="40"/>
      <c r="I88" s="40"/>
      <c r="J88" s="40"/>
    </row>
    <row r="89" spans="2:10" ht="22.5" customHeight="1" hidden="1">
      <c r="B89" s="26" t="s">
        <v>136</v>
      </c>
      <c r="C89" s="39">
        <v>837</v>
      </c>
      <c r="D89" s="37" t="s">
        <v>10</v>
      </c>
      <c r="E89" s="37" t="s">
        <v>10</v>
      </c>
      <c r="F89" s="37"/>
      <c r="G89" s="37"/>
      <c r="H89" s="40"/>
      <c r="I89" s="40">
        <f>I90</f>
        <v>0</v>
      </c>
      <c r="J89" s="40"/>
    </row>
    <row r="90" spans="2:10" ht="17.25" customHeight="1" hidden="1">
      <c r="B90" s="32" t="s">
        <v>123</v>
      </c>
      <c r="C90" s="39">
        <v>837</v>
      </c>
      <c r="D90" s="37" t="s">
        <v>10</v>
      </c>
      <c r="E90" s="37" t="s">
        <v>10</v>
      </c>
      <c r="F90" s="37" t="s">
        <v>122</v>
      </c>
      <c r="G90" s="37"/>
      <c r="H90" s="40"/>
      <c r="I90" s="40">
        <f>I91</f>
        <v>0</v>
      </c>
      <c r="J90" s="40"/>
    </row>
    <row r="91" spans="2:10" ht="48" customHeight="1" hidden="1">
      <c r="B91" s="32" t="s">
        <v>137</v>
      </c>
      <c r="C91" s="39">
        <v>837</v>
      </c>
      <c r="D91" s="37" t="s">
        <v>10</v>
      </c>
      <c r="E91" s="37" t="s">
        <v>10</v>
      </c>
      <c r="F91" s="37" t="s">
        <v>138</v>
      </c>
      <c r="G91" s="37"/>
      <c r="H91" s="40"/>
      <c r="I91" s="40">
        <f>I92</f>
        <v>0</v>
      </c>
      <c r="J91" s="40"/>
    </row>
    <row r="92" spans="2:10" ht="20.25" customHeight="1" hidden="1">
      <c r="B92" s="32" t="s">
        <v>123</v>
      </c>
      <c r="C92" s="39">
        <v>837</v>
      </c>
      <c r="D92" s="37" t="s">
        <v>10</v>
      </c>
      <c r="E92" s="37" t="s">
        <v>10</v>
      </c>
      <c r="F92" s="37" t="s">
        <v>138</v>
      </c>
      <c r="G92" s="37" t="s">
        <v>89</v>
      </c>
      <c r="H92" s="40"/>
      <c r="I92" s="40"/>
      <c r="J92" s="40"/>
    </row>
    <row r="93" spans="2:10" ht="5.25" customHeight="1" hidden="1">
      <c r="B93" s="32" t="s">
        <v>195</v>
      </c>
      <c r="C93" s="39">
        <v>837</v>
      </c>
      <c r="D93" s="37" t="s">
        <v>191</v>
      </c>
      <c r="E93" s="37" t="s">
        <v>191</v>
      </c>
      <c r="F93" s="37" t="s">
        <v>196</v>
      </c>
      <c r="G93" s="37"/>
      <c r="H93" s="40"/>
      <c r="I93" s="40" t="e">
        <f>I94</f>
        <v>#REF!</v>
      </c>
      <c r="J93" s="40"/>
    </row>
    <row r="94" spans="2:10" ht="20.25" customHeight="1" hidden="1">
      <c r="B94" s="32" t="s">
        <v>198</v>
      </c>
      <c r="C94" s="39">
        <v>837</v>
      </c>
      <c r="D94" s="37" t="s">
        <v>191</v>
      </c>
      <c r="E94" s="37" t="s">
        <v>191</v>
      </c>
      <c r="F94" s="37" t="s">
        <v>196</v>
      </c>
      <c r="G94" s="37" t="s">
        <v>197</v>
      </c>
      <c r="H94" s="40"/>
      <c r="I94" s="40" t="e">
        <f>#REF!</f>
        <v>#REF!</v>
      </c>
      <c r="J94" s="40"/>
    </row>
    <row r="95" spans="2:10" ht="20.25" customHeight="1">
      <c r="B95" s="32" t="s">
        <v>322</v>
      </c>
      <c r="C95" s="39">
        <v>837</v>
      </c>
      <c r="D95" s="29" t="s">
        <v>10</v>
      </c>
      <c r="E95" s="29" t="s">
        <v>9</v>
      </c>
      <c r="F95" s="29" t="s">
        <v>323</v>
      </c>
      <c r="G95" s="29"/>
      <c r="H95" s="40">
        <f>H96</f>
        <v>110</v>
      </c>
      <c r="I95" s="40">
        <f>I96</f>
        <v>0</v>
      </c>
      <c r="J95" s="40">
        <f>J96</f>
        <v>0</v>
      </c>
    </row>
    <row r="96" spans="2:10" ht="20.25" customHeight="1">
      <c r="B96" s="32" t="s">
        <v>107</v>
      </c>
      <c r="C96" s="39">
        <v>837</v>
      </c>
      <c r="D96" s="29" t="s">
        <v>10</v>
      </c>
      <c r="E96" s="29" t="s">
        <v>9</v>
      </c>
      <c r="F96" s="29" t="s">
        <v>323</v>
      </c>
      <c r="G96" s="29" t="s">
        <v>86</v>
      </c>
      <c r="H96" s="40">
        <f>6!G94</f>
        <v>110</v>
      </c>
      <c r="I96" s="40">
        <f>6!H94</f>
        <v>0</v>
      </c>
      <c r="J96" s="40">
        <f>6!I94</f>
        <v>0</v>
      </c>
    </row>
    <row r="97" spans="2:10" ht="20.25" customHeight="1">
      <c r="B97" s="32" t="s">
        <v>76</v>
      </c>
      <c r="C97" s="39">
        <v>837</v>
      </c>
      <c r="D97" s="37" t="s">
        <v>11</v>
      </c>
      <c r="E97" s="37"/>
      <c r="F97" s="37"/>
      <c r="G97" s="37"/>
      <c r="H97" s="40">
        <f>H98</f>
        <v>350</v>
      </c>
      <c r="I97" s="40">
        <f>I98</f>
        <v>350</v>
      </c>
      <c r="J97" s="40">
        <f>J98</f>
        <v>350</v>
      </c>
    </row>
    <row r="98" spans="2:10" ht="20.25" customHeight="1">
      <c r="B98" s="32" t="s">
        <v>134</v>
      </c>
      <c r="C98" s="39">
        <v>837</v>
      </c>
      <c r="D98" s="37" t="s">
        <v>11</v>
      </c>
      <c r="E98" s="37" t="s">
        <v>6</v>
      </c>
      <c r="F98" s="37"/>
      <c r="G98" s="37"/>
      <c r="H98" s="40">
        <f>H99+H103</f>
        <v>350</v>
      </c>
      <c r="I98" s="40">
        <f>I99+I103</f>
        <v>350</v>
      </c>
      <c r="J98" s="40">
        <f>J99+J103</f>
        <v>350</v>
      </c>
    </row>
    <row r="99" spans="2:10" ht="20.25" customHeight="1">
      <c r="B99" s="32" t="s">
        <v>123</v>
      </c>
      <c r="C99" s="39">
        <v>837</v>
      </c>
      <c r="D99" s="37" t="s">
        <v>11</v>
      </c>
      <c r="E99" s="37" t="s">
        <v>6</v>
      </c>
      <c r="F99" s="37" t="s">
        <v>223</v>
      </c>
      <c r="G99" s="37"/>
      <c r="H99" s="40">
        <f>H101</f>
        <v>350</v>
      </c>
      <c r="I99" s="40">
        <f>I101</f>
        <v>350</v>
      </c>
      <c r="J99" s="40">
        <f>J101</f>
        <v>350</v>
      </c>
    </row>
    <row r="100" spans="2:10" ht="34.5" customHeight="1">
      <c r="B100" s="32" t="s">
        <v>208</v>
      </c>
      <c r="C100" s="39">
        <v>837</v>
      </c>
      <c r="D100" s="37" t="s">
        <v>11</v>
      </c>
      <c r="E100" s="37" t="s">
        <v>6</v>
      </c>
      <c r="F100" s="37" t="s">
        <v>240</v>
      </c>
      <c r="G100" s="37"/>
      <c r="H100" s="40">
        <f aca="true" t="shared" si="10" ref="H100:J101">H101</f>
        <v>350</v>
      </c>
      <c r="I100" s="40">
        <f t="shared" si="10"/>
        <v>350</v>
      </c>
      <c r="J100" s="40">
        <f t="shared" si="10"/>
        <v>350</v>
      </c>
    </row>
    <row r="101" spans="2:10" ht="36.75" customHeight="1">
      <c r="B101" s="32" t="s">
        <v>212</v>
      </c>
      <c r="C101" s="39">
        <v>837</v>
      </c>
      <c r="D101" s="37" t="s">
        <v>11</v>
      </c>
      <c r="E101" s="37" t="s">
        <v>6</v>
      </c>
      <c r="F101" s="37" t="s">
        <v>241</v>
      </c>
      <c r="G101" s="37"/>
      <c r="H101" s="40">
        <f t="shared" si="10"/>
        <v>350</v>
      </c>
      <c r="I101" s="40">
        <f t="shared" si="10"/>
        <v>350</v>
      </c>
      <c r="J101" s="40">
        <f t="shared" si="10"/>
        <v>350</v>
      </c>
    </row>
    <row r="102" spans="2:10" ht="18.75" customHeight="1">
      <c r="B102" s="32" t="s">
        <v>102</v>
      </c>
      <c r="C102" s="39">
        <v>837</v>
      </c>
      <c r="D102" s="37" t="s">
        <v>11</v>
      </c>
      <c r="E102" s="37" t="s">
        <v>6</v>
      </c>
      <c r="F102" s="37" t="s">
        <v>241</v>
      </c>
      <c r="G102" s="37" t="s">
        <v>89</v>
      </c>
      <c r="H102" s="40">
        <f>6!G102</f>
        <v>350</v>
      </c>
      <c r="I102" s="40">
        <f>6!H102</f>
        <v>350</v>
      </c>
      <c r="J102" s="40">
        <f>6!I102</f>
        <v>350</v>
      </c>
    </row>
    <row r="103" spans="2:10" ht="20.25" customHeight="1" hidden="1">
      <c r="B103" s="32" t="s">
        <v>139</v>
      </c>
      <c r="C103" s="39">
        <v>837</v>
      </c>
      <c r="D103" s="37" t="s">
        <v>11</v>
      </c>
      <c r="E103" s="37" t="s">
        <v>6</v>
      </c>
      <c r="F103" s="37" t="s">
        <v>140</v>
      </c>
      <c r="G103" s="37"/>
      <c r="H103" s="40"/>
      <c r="I103" s="40">
        <f>I104</f>
        <v>0</v>
      </c>
      <c r="J103" s="40"/>
    </row>
    <row r="104" spans="2:10" ht="20.25" customHeight="1" hidden="1">
      <c r="B104" s="32" t="s">
        <v>141</v>
      </c>
      <c r="C104" s="39">
        <v>837</v>
      </c>
      <c r="D104" s="37" t="s">
        <v>11</v>
      </c>
      <c r="E104" s="37" t="s">
        <v>6</v>
      </c>
      <c r="F104" s="37" t="s">
        <v>142</v>
      </c>
      <c r="G104" s="37"/>
      <c r="H104" s="40"/>
      <c r="I104" s="40">
        <f>I105+I106+I107</f>
        <v>0</v>
      </c>
      <c r="J104" s="40"/>
    </row>
    <row r="105" spans="2:10" ht="20.25" customHeight="1" hidden="1">
      <c r="B105" s="32" t="s">
        <v>143</v>
      </c>
      <c r="C105" s="39">
        <v>837</v>
      </c>
      <c r="D105" s="37" t="s">
        <v>11</v>
      </c>
      <c r="E105" s="37" t="s">
        <v>6</v>
      </c>
      <c r="F105" s="37" t="s">
        <v>142</v>
      </c>
      <c r="G105" s="37" t="s">
        <v>144</v>
      </c>
      <c r="H105" s="40"/>
      <c r="I105" s="40"/>
      <c r="J105" s="40"/>
    </row>
    <row r="106" spans="2:10" ht="36" customHeight="1" hidden="1">
      <c r="B106" s="32" t="s">
        <v>107</v>
      </c>
      <c r="C106" s="39">
        <v>837</v>
      </c>
      <c r="D106" s="37" t="s">
        <v>11</v>
      </c>
      <c r="E106" s="37" t="s">
        <v>6</v>
      </c>
      <c r="F106" s="37" t="s">
        <v>142</v>
      </c>
      <c r="G106" s="37" t="s">
        <v>86</v>
      </c>
      <c r="H106" s="40"/>
      <c r="I106" s="40"/>
      <c r="J106" s="40"/>
    </row>
    <row r="107" spans="2:10" ht="20.25" customHeight="1" hidden="1">
      <c r="B107" s="32" t="s">
        <v>84</v>
      </c>
      <c r="C107" s="39">
        <v>837</v>
      </c>
      <c r="D107" s="37" t="s">
        <v>11</v>
      </c>
      <c r="E107" s="37" t="s">
        <v>6</v>
      </c>
      <c r="F107" s="37" t="s">
        <v>142</v>
      </c>
      <c r="G107" s="37" t="s">
        <v>87</v>
      </c>
      <c r="H107" s="40"/>
      <c r="I107" s="40"/>
      <c r="J107" s="40"/>
    </row>
    <row r="108" spans="2:10" ht="17.25" customHeight="1" hidden="1">
      <c r="B108" s="32" t="s">
        <v>81</v>
      </c>
      <c r="C108" s="39">
        <v>837</v>
      </c>
      <c r="D108" s="37" t="s">
        <v>16</v>
      </c>
      <c r="E108" s="37"/>
      <c r="F108" s="37"/>
      <c r="G108" s="37"/>
      <c r="H108" s="40"/>
      <c r="I108" s="40" t="e">
        <f>I109+I113</f>
        <v>#REF!</v>
      </c>
      <c r="J108" s="40"/>
    </row>
    <row r="109" spans="2:10" ht="15.75" customHeight="1" hidden="1">
      <c r="B109" s="32" t="s">
        <v>126</v>
      </c>
      <c r="C109" s="39">
        <v>837</v>
      </c>
      <c r="D109" s="37" t="s">
        <v>16</v>
      </c>
      <c r="E109" s="37" t="s">
        <v>6</v>
      </c>
      <c r="F109" s="37"/>
      <c r="G109" s="37"/>
      <c r="H109" s="40"/>
      <c r="I109" s="40" t="e">
        <f>I110</f>
        <v>#REF!</v>
      </c>
      <c r="J109" s="40"/>
    </row>
    <row r="110" spans="2:10" ht="19.5" customHeight="1" hidden="1">
      <c r="B110" s="32" t="s">
        <v>127</v>
      </c>
      <c r="C110" s="39">
        <v>837</v>
      </c>
      <c r="D110" s="37" t="s">
        <v>16</v>
      </c>
      <c r="E110" s="37" t="s">
        <v>6</v>
      </c>
      <c r="F110" s="37" t="s">
        <v>128</v>
      </c>
      <c r="G110" s="37"/>
      <c r="H110" s="40"/>
      <c r="I110" s="40" t="e">
        <f>I111</f>
        <v>#REF!</v>
      </c>
      <c r="J110" s="40"/>
    </row>
    <row r="111" spans="2:10" ht="17.25" customHeight="1" hidden="1">
      <c r="B111" s="32" t="s">
        <v>129</v>
      </c>
      <c r="C111" s="39">
        <v>837</v>
      </c>
      <c r="D111" s="37" t="s">
        <v>16</v>
      </c>
      <c r="E111" s="37" t="s">
        <v>6</v>
      </c>
      <c r="F111" s="37" t="s">
        <v>131</v>
      </c>
      <c r="G111" s="37"/>
      <c r="H111" s="40"/>
      <c r="I111" s="40" t="e">
        <f>I112</f>
        <v>#REF!</v>
      </c>
      <c r="J111" s="40"/>
    </row>
    <row r="112" spans="2:10" ht="15.75" customHeight="1" hidden="1">
      <c r="B112" s="32" t="s">
        <v>130</v>
      </c>
      <c r="C112" s="39">
        <v>837</v>
      </c>
      <c r="D112" s="37" t="s">
        <v>16</v>
      </c>
      <c r="E112" s="37" t="s">
        <v>6</v>
      </c>
      <c r="F112" s="37" t="s">
        <v>131</v>
      </c>
      <c r="G112" s="37" t="s">
        <v>132</v>
      </c>
      <c r="H112" s="40"/>
      <c r="I112" s="40" t="e">
        <f>#REF!</f>
        <v>#REF!</v>
      </c>
      <c r="J112" s="40"/>
    </row>
    <row r="113" spans="2:10" ht="18.75" customHeight="1" hidden="1">
      <c r="B113" s="26" t="s">
        <v>151</v>
      </c>
      <c r="C113" s="39">
        <v>837</v>
      </c>
      <c r="D113" s="37" t="s">
        <v>16</v>
      </c>
      <c r="E113" s="37" t="s">
        <v>9</v>
      </c>
      <c r="F113" s="37"/>
      <c r="G113" s="37"/>
      <c r="H113" s="40"/>
      <c r="I113" s="40" t="e">
        <f>I114+I116</f>
        <v>#REF!</v>
      </c>
      <c r="J113" s="40"/>
    </row>
    <row r="114" spans="2:10" ht="18.75" customHeight="1" hidden="1">
      <c r="B114" s="32" t="s">
        <v>178</v>
      </c>
      <c r="C114" s="39">
        <v>837</v>
      </c>
      <c r="D114" s="37" t="s">
        <v>16</v>
      </c>
      <c r="E114" s="37" t="s">
        <v>9</v>
      </c>
      <c r="F114" s="37" t="s">
        <v>157</v>
      </c>
      <c r="G114" s="37"/>
      <c r="H114" s="40"/>
      <c r="I114" s="40" t="e">
        <f>I115</f>
        <v>#REF!</v>
      </c>
      <c r="J114" s="40"/>
    </row>
    <row r="115" spans="2:10" ht="35.25" customHeight="1" hidden="1">
      <c r="B115" s="32" t="s">
        <v>107</v>
      </c>
      <c r="C115" s="39">
        <v>837</v>
      </c>
      <c r="D115" s="37" t="s">
        <v>16</v>
      </c>
      <c r="E115" s="37" t="s">
        <v>9</v>
      </c>
      <c r="F115" s="37" t="s">
        <v>157</v>
      </c>
      <c r="G115" s="37" t="s">
        <v>86</v>
      </c>
      <c r="H115" s="40"/>
      <c r="I115" s="40" t="e">
        <f>#REF!</f>
        <v>#REF!</v>
      </c>
      <c r="J115" s="40"/>
    </row>
    <row r="116" spans="2:10" ht="20.25" customHeight="1" hidden="1">
      <c r="B116" s="32" t="s">
        <v>163</v>
      </c>
      <c r="C116" s="39">
        <v>837</v>
      </c>
      <c r="D116" s="37" t="s">
        <v>16</v>
      </c>
      <c r="E116" s="37" t="s">
        <v>9</v>
      </c>
      <c r="F116" s="37" t="s">
        <v>164</v>
      </c>
      <c r="G116" s="37"/>
      <c r="H116" s="40"/>
      <c r="I116" s="40" t="e">
        <f>I117</f>
        <v>#REF!</v>
      </c>
      <c r="J116" s="40"/>
    </row>
    <row r="117" spans="2:10" ht="63.75" customHeight="1" hidden="1">
      <c r="B117" s="32" t="s">
        <v>205</v>
      </c>
      <c r="C117" s="39">
        <v>837</v>
      </c>
      <c r="D117" s="37" t="s">
        <v>16</v>
      </c>
      <c r="E117" s="37" t="s">
        <v>9</v>
      </c>
      <c r="F117" s="37" t="s">
        <v>165</v>
      </c>
      <c r="G117" s="37"/>
      <c r="H117" s="40"/>
      <c r="I117" s="40" t="e">
        <f>I118</f>
        <v>#REF!</v>
      </c>
      <c r="J117" s="40"/>
    </row>
    <row r="118" spans="2:10" ht="19.5" customHeight="1" hidden="1">
      <c r="B118" s="32" t="s">
        <v>166</v>
      </c>
      <c r="C118" s="39">
        <v>837</v>
      </c>
      <c r="D118" s="37" t="s">
        <v>16</v>
      </c>
      <c r="E118" s="37" t="s">
        <v>9</v>
      </c>
      <c r="F118" s="37" t="s">
        <v>165</v>
      </c>
      <c r="G118" s="37" t="s">
        <v>167</v>
      </c>
      <c r="H118" s="40"/>
      <c r="I118" s="40" t="e">
        <f>#REF!</f>
        <v>#REF!</v>
      </c>
      <c r="J118" s="40"/>
    </row>
    <row r="119" spans="1:10" ht="15.75">
      <c r="A119" s="5"/>
      <c r="B119" s="32" t="s">
        <v>91</v>
      </c>
      <c r="C119" s="39">
        <v>837</v>
      </c>
      <c r="D119" s="29" t="s">
        <v>92</v>
      </c>
      <c r="E119" s="29"/>
      <c r="F119" s="29"/>
      <c r="G119" s="29"/>
      <c r="H119" s="40" t="str">
        <f aca="true" t="shared" si="11" ref="H119:J120">H120</f>
        <v>61,4</v>
      </c>
      <c r="I119" s="40">
        <f t="shared" si="11"/>
        <v>61.4</v>
      </c>
      <c r="J119" s="40">
        <f t="shared" si="11"/>
        <v>61.4</v>
      </c>
    </row>
    <row r="120" spans="2:10" ht="14.25" customHeight="1">
      <c r="B120" s="45" t="s">
        <v>135</v>
      </c>
      <c r="C120" s="39">
        <v>837</v>
      </c>
      <c r="D120" s="29" t="s">
        <v>92</v>
      </c>
      <c r="E120" s="29" t="s">
        <v>6</v>
      </c>
      <c r="F120" s="29"/>
      <c r="G120" s="29"/>
      <c r="H120" s="40" t="str">
        <f t="shared" si="11"/>
        <v>61,4</v>
      </c>
      <c r="I120" s="40">
        <f t="shared" si="11"/>
        <v>61.4</v>
      </c>
      <c r="J120" s="40">
        <f t="shared" si="11"/>
        <v>61.4</v>
      </c>
    </row>
    <row r="121" spans="1:10" ht="15.75">
      <c r="A121" s="43"/>
      <c r="B121" s="32" t="s">
        <v>123</v>
      </c>
      <c r="C121" s="39">
        <v>837</v>
      </c>
      <c r="D121" s="29" t="s">
        <v>92</v>
      </c>
      <c r="E121" s="29" t="s">
        <v>6</v>
      </c>
      <c r="F121" s="29" t="s">
        <v>223</v>
      </c>
      <c r="G121" s="29"/>
      <c r="H121" s="40" t="str">
        <f>H123</f>
        <v>61,4</v>
      </c>
      <c r="I121" s="40">
        <f>I123</f>
        <v>61.4</v>
      </c>
      <c r="J121" s="40">
        <f>J123</f>
        <v>61.4</v>
      </c>
    </row>
    <row r="122" spans="1:10" ht="31.5">
      <c r="A122" s="43"/>
      <c r="B122" s="32" t="s">
        <v>209</v>
      </c>
      <c r="C122" s="39">
        <v>837</v>
      </c>
      <c r="D122" s="29" t="s">
        <v>92</v>
      </c>
      <c r="E122" s="29" t="s">
        <v>6</v>
      </c>
      <c r="F122" s="29" t="s">
        <v>226</v>
      </c>
      <c r="G122" s="29"/>
      <c r="H122" s="40" t="str">
        <f aca="true" t="shared" si="12" ref="H122:J123">H123</f>
        <v>61,4</v>
      </c>
      <c r="I122" s="40">
        <f t="shared" si="12"/>
        <v>61.4</v>
      </c>
      <c r="J122" s="40">
        <f t="shared" si="12"/>
        <v>61.4</v>
      </c>
    </row>
    <row r="123" spans="2:10" ht="39" customHeight="1">
      <c r="B123" s="32" t="s">
        <v>212</v>
      </c>
      <c r="C123" s="39">
        <v>837</v>
      </c>
      <c r="D123" s="37" t="s">
        <v>92</v>
      </c>
      <c r="E123" s="37" t="s">
        <v>6</v>
      </c>
      <c r="F123" s="37" t="s">
        <v>227</v>
      </c>
      <c r="G123" s="37"/>
      <c r="H123" s="40" t="str">
        <f t="shared" si="12"/>
        <v>61,4</v>
      </c>
      <c r="I123" s="40">
        <f t="shared" si="12"/>
        <v>61.4</v>
      </c>
      <c r="J123" s="40">
        <f t="shared" si="12"/>
        <v>61.4</v>
      </c>
    </row>
    <row r="124" spans="2:10" ht="18.75" customHeight="1">
      <c r="B124" s="32" t="s">
        <v>102</v>
      </c>
      <c r="C124" s="39">
        <v>837</v>
      </c>
      <c r="D124" s="29" t="s">
        <v>92</v>
      </c>
      <c r="E124" s="29" t="s">
        <v>6</v>
      </c>
      <c r="F124" s="37" t="s">
        <v>227</v>
      </c>
      <c r="G124" s="29" t="s">
        <v>89</v>
      </c>
      <c r="H124" s="38" t="str">
        <f>6!G125</f>
        <v>61,4</v>
      </c>
      <c r="I124" s="38">
        <f>6!H125</f>
        <v>61.4</v>
      </c>
      <c r="J124" s="38">
        <f>6!I125</f>
        <v>61.4</v>
      </c>
    </row>
    <row r="125" spans="2:10" ht="15.75">
      <c r="B125" s="44" t="s">
        <v>4</v>
      </c>
      <c r="C125" s="21"/>
      <c r="D125" s="21"/>
      <c r="E125" s="21"/>
      <c r="F125" s="21"/>
      <c r="G125" s="21"/>
      <c r="H125" s="59">
        <f>H10</f>
        <v>2400.8</v>
      </c>
      <c r="I125" s="59">
        <f>I10</f>
        <v>2344.8</v>
      </c>
      <c r="J125" s="59">
        <f>J10</f>
        <v>2287.9</v>
      </c>
    </row>
    <row r="126" spans="2:10" ht="15.75">
      <c r="B126" s="60" t="s">
        <v>273</v>
      </c>
      <c r="C126" s="74"/>
      <c r="D126" s="74"/>
      <c r="E126" s="74"/>
      <c r="F126" s="74"/>
      <c r="G126" s="74"/>
      <c r="H126" s="94">
        <v>0</v>
      </c>
      <c r="I126" s="92">
        <f>6!H127</f>
        <v>56.9</v>
      </c>
      <c r="J126" s="92">
        <f>6!I127</f>
        <v>113.7</v>
      </c>
    </row>
    <row r="127" spans="2:10" ht="15.75">
      <c r="B127" s="26" t="s">
        <v>274</v>
      </c>
      <c r="C127" s="74"/>
      <c r="D127" s="74"/>
      <c r="E127" s="74"/>
      <c r="F127" s="74"/>
      <c r="G127" s="74"/>
      <c r="H127" s="93">
        <f>H125+H126</f>
        <v>2400.8</v>
      </c>
      <c r="I127" s="93">
        <f>I125+I126</f>
        <v>2401.7000000000003</v>
      </c>
      <c r="J127" s="93">
        <f>J125+J126</f>
        <v>2401.6</v>
      </c>
    </row>
  </sheetData>
  <sheetProtection/>
  <mergeCells count="10">
    <mergeCell ref="B5:J5"/>
    <mergeCell ref="H7:J7"/>
    <mergeCell ref="G6:J6"/>
    <mergeCell ref="G4:J4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2017-12-27T07:54:32Z</cp:lastPrinted>
  <dcterms:created xsi:type="dcterms:W3CDTF">2007-10-24T11:26:23Z</dcterms:created>
  <dcterms:modified xsi:type="dcterms:W3CDTF">2017-12-27T07:56:01Z</dcterms:modified>
  <cp:category/>
  <cp:version/>
  <cp:contentType/>
  <cp:contentStatus/>
</cp:coreProperties>
</file>